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994FCA32-57D2-4162-87A4-A1233914F10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říjmy" sheetId="1" r:id="rId1"/>
    <sheet name="výdaje" sheetId="2" r:id="rId2"/>
    <sheet name="návrh rozpočtu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89" i="2"/>
  <c r="F90" i="2" s="1"/>
  <c r="F82" i="2"/>
  <c r="G59" i="1" l="1"/>
  <c r="H24" i="3" l="1"/>
  <c r="H23" i="3" l="1"/>
  <c r="G52" i="1"/>
  <c r="H20" i="3" s="1"/>
  <c r="H19" i="3"/>
  <c r="G22" i="1"/>
  <c r="H18" i="3" l="1"/>
  <c r="H17" i="3" s="1"/>
  <c r="H27" i="3" s="1"/>
  <c r="H34" i="3" s="1"/>
  <c r="G60" i="1"/>
</calcChain>
</file>

<file path=xl/sharedStrings.xml><?xml version="1.0" encoding="utf-8"?>
<sst xmlns="http://schemas.openxmlformats.org/spreadsheetml/2006/main" count="427" uniqueCount="208">
  <si>
    <t xml:space="preserve">Okres </t>
  </si>
  <si>
    <t>Jindřichův Hradec</t>
  </si>
  <si>
    <t>Obec - Světce</t>
  </si>
  <si>
    <t>IČO:00666921</t>
  </si>
  <si>
    <t>Daňové příjmy - tř.1</t>
  </si>
  <si>
    <t>SU</t>
  </si>
  <si>
    <t xml:space="preserve">AU </t>
  </si>
  <si>
    <t>Para</t>
  </si>
  <si>
    <t>Pol</t>
  </si>
  <si>
    <t>Text</t>
  </si>
  <si>
    <t>0000</t>
  </si>
  <si>
    <t>Daň z příj. fyz. osob ze závis. č</t>
  </si>
  <si>
    <t>Daň z příj.fyz.osob z sam.výd.č.</t>
  </si>
  <si>
    <t>Daň z příj. fyz. os. z kapit. výn.</t>
  </si>
  <si>
    <t>Daň z příjmů právnických osob</t>
  </si>
  <si>
    <t>Daň z přidané hodnoty</t>
  </si>
  <si>
    <t>Poplatek ze psů</t>
  </si>
  <si>
    <t>Odvod z loterií a her krom VHP</t>
  </si>
  <si>
    <t>Správní poplatky</t>
  </si>
  <si>
    <t>Daň z nemovitostí</t>
  </si>
  <si>
    <t>Nedaňové příjmy - tř.2</t>
  </si>
  <si>
    <t>1031</t>
  </si>
  <si>
    <t>Příj. z poskyt. služeb a výrobků-les</t>
  </si>
  <si>
    <t>2115</t>
  </si>
  <si>
    <t>Příj. z poskyt. služeb a výrobků-FV</t>
  </si>
  <si>
    <t>2310</t>
  </si>
  <si>
    <t>Příj. z poskyt. služeb a výrobků-voda</t>
  </si>
  <si>
    <t>2321</t>
  </si>
  <si>
    <t>Příj. z poskyt. služeb a výrobků-ČOV</t>
  </si>
  <si>
    <t>3412</t>
  </si>
  <si>
    <t>3633</t>
  </si>
  <si>
    <t>Přij.nekapit.příspěvky- OTE</t>
  </si>
  <si>
    <t>3722</t>
  </si>
  <si>
    <t>Příj. z poskyt. služeb a výrobků-KO</t>
  </si>
  <si>
    <t>Příjmy z prodeje zboží-pytle KO</t>
  </si>
  <si>
    <t>Příjmy z pronájmu -hospoda</t>
  </si>
  <si>
    <t>6171</t>
  </si>
  <si>
    <t>Příj. z poskyt. služeb a výrobků</t>
  </si>
  <si>
    <t>Příjmy z prodeje zboží</t>
  </si>
  <si>
    <t>Příjmy z pronájmu pozemků</t>
  </si>
  <si>
    <t>Příjmy z pronájmu movit.věcí</t>
  </si>
  <si>
    <t>6310</t>
  </si>
  <si>
    <t>Příjmy z úroků (část)</t>
  </si>
  <si>
    <t>Splátka půjčky občané</t>
  </si>
  <si>
    <t>Kapitálové příjmy - tř.3</t>
  </si>
  <si>
    <t>Příjmy z prodeje pozemků</t>
  </si>
  <si>
    <t>Přijaté dotace- tř.4</t>
  </si>
  <si>
    <t>Neinv. přij. tran. ze SR-s.d.vzt.</t>
  </si>
  <si>
    <t>Celkem příjmy</t>
  </si>
  <si>
    <t>Nákup materiálu j.n.-les</t>
  </si>
  <si>
    <t>2212</t>
  </si>
  <si>
    <t>Nákup ostatních služeb-silnice</t>
  </si>
  <si>
    <t>Nákup materiálu j.n.-voda</t>
  </si>
  <si>
    <t>Elektrická energie-ČOV</t>
  </si>
  <si>
    <t>3399</t>
  </si>
  <si>
    <t>Věcné dary  -občané</t>
  </si>
  <si>
    <t xml:space="preserve">Opravy a udržování-hospoda </t>
  </si>
  <si>
    <t>3631</t>
  </si>
  <si>
    <t>Nákup materiálu j.n.-veř.osvětlení</t>
  </si>
  <si>
    <t>Úroky vlastní</t>
  </si>
  <si>
    <t>Nákup zboží- pytle KO</t>
  </si>
  <si>
    <t>3745</t>
  </si>
  <si>
    <t>Nákup materiálu - zeleň</t>
  </si>
  <si>
    <t>Pohonné hmoty a maziva -zeleň</t>
  </si>
  <si>
    <t>5512</t>
  </si>
  <si>
    <t>DHDM- hasiči</t>
  </si>
  <si>
    <t>Pohonné hmoty a maziva</t>
  </si>
  <si>
    <t>6112</t>
  </si>
  <si>
    <t>Ostatní osobní výdaje- zastup.obce</t>
  </si>
  <si>
    <t>Odměny čl. zastup. obcí a krajů</t>
  </si>
  <si>
    <t>Pov. pojistné na veř. zdrav. poj.</t>
  </si>
  <si>
    <t>Platy zaměst.v prac. poměru</t>
  </si>
  <si>
    <t>Pov. pojistné na soc. zab...</t>
  </si>
  <si>
    <t>Povinné pojistné na úraz. poj.</t>
  </si>
  <si>
    <t>Knihy, tisk</t>
  </si>
  <si>
    <t>Poštovní služby</t>
  </si>
  <si>
    <t>Služby telekom. a radiokom.</t>
  </si>
  <si>
    <t>Služby peněžních ústavů</t>
  </si>
  <si>
    <t>Služby školení a vzdělávání</t>
  </si>
  <si>
    <t>Programové vybavení</t>
  </si>
  <si>
    <t>Cestovné</t>
  </si>
  <si>
    <t>Pohoštění</t>
  </si>
  <si>
    <t>Ost. neinv. tra. nezisk. a pod. org.</t>
  </si>
  <si>
    <t>Nákup kolků</t>
  </si>
  <si>
    <t>Platby daní a poplatků SR</t>
  </si>
  <si>
    <t>Budovy ,stavby, haly</t>
  </si>
  <si>
    <t>Obec - Město Světce</t>
  </si>
  <si>
    <t>Podpis starosty:</t>
  </si>
  <si>
    <t xml:space="preserve">Vyvěšeno: </t>
  </si>
  <si>
    <t>na úřední desce</t>
  </si>
  <si>
    <t>a v elektronické podobě</t>
  </si>
  <si>
    <t xml:space="preserve">Sejmuto:    </t>
  </si>
  <si>
    <t>Razítko:</t>
  </si>
  <si>
    <t>Rekapitulace:</t>
  </si>
  <si>
    <t>položka</t>
  </si>
  <si>
    <t>částky v Kč</t>
  </si>
  <si>
    <t>PŘÍJMY CELKEM</t>
  </si>
  <si>
    <t>Daňové příjmy</t>
  </si>
  <si>
    <t>Třída 1</t>
  </si>
  <si>
    <t>Nedaňové příjmy</t>
  </si>
  <si>
    <t>Třída 2</t>
  </si>
  <si>
    <t>Kapitálové příjmy</t>
  </si>
  <si>
    <t>Třída 3</t>
  </si>
  <si>
    <t>Přijaté transfery</t>
  </si>
  <si>
    <t>Třída 4</t>
  </si>
  <si>
    <t>VÝDAJE CELKEM</t>
  </si>
  <si>
    <t>Běžné výdaje</t>
  </si>
  <si>
    <t>Třída 5</t>
  </si>
  <si>
    <t>Kapitálové výdaje</t>
  </si>
  <si>
    <t>Třída 6</t>
  </si>
  <si>
    <t>SALDO: PŘÍJMY - VÝDAJE</t>
  </si>
  <si>
    <t>FINANCOVÁNÍ CELKEM</t>
  </si>
  <si>
    <t>Krátkodobé přijaté půjčky</t>
  </si>
  <si>
    <t>Třída 8</t>
  </si>
  <si>
    <t>Uhrazené splátky krátk.přijatých půjček</t>
  </si>
  <si>
    <t>Dlouhodobé přijaté půjčky</t>
  </si>
  <si>
    <t>Uhrazené splátky dlouh.přijatých půjček</t>
  </si>
  <si>
    <t>Změna stavu krátk.prostředků na BÚ</t>
  </si>
  <si>
    <t>2117</t>
  </si>
  <si>
    <t>Příj. z poskyt. služeb a výrobků-elek. Energie</t>
  </si>
  <si>
    <t>2122</t>
  </si>
  <si>
    <t>Příj. ze sběru a zprac. druhot. surovin</t>
  </si>
  <si>
    <t>3639</t>
  </si>
  <si>
    <t>2142</t>
  </si>
  <si>
    <t>Elektrická energie VO</t>
  </si>
  <si>
    <t>6320</t>
  </si>
  <si>
    <t>Pojištění</t>
  </si>
  <si>
    <t>Nákup ostatních služeb ČOV</t>
  </si>
  <si>
    <t>Nákup ostatních služeb VO</t>
  </si>
  <si>
    <t>3636</t>
  </si>
  <si>
    <t>Nákup služeb územní rozvoj</t>
  </si>
  <si>
    <t>Opravy a udržování-silnice</t>
  </si>
  <si>
    <t>Opravy a udržování ČOV</t>
  </si>
  <si>
    <t>Poplatek za odnětí pozemku</t>
  </si>
  <si>
    <t>Poplatek z pobytu</t>
  </si>
  <si>
    <t>Poplatek za obecní systém odpad. hospodářství</t>
  </si>
  <si>
    <t>2118</t>
  </si>
  <si>
    <t>Příj. z poskyt. služeb a výrobků-energie jiná elektrická</t>
  </si>
  <si>
    <t>Ostatní nedaňové příjmy-místní správa</t>
  </si>
  <si>
    <t>Neinv. přij. tran. z VPS</t>
  </si>
  <si>
    <t>Ostatní neinv. přij. tran. ze SR</t>
  </si>
  <si>
    <t>Inv. přij. tran. od krajů</t>
  </si>
  <si>
    <t>3392</t>
  </si>
  <si>
    <t>Nákup materiálu-záj. činno. v kultuře</t>
  </si>
  <si>
    <t xml:space="preserve">Nein. transfery fin. apod. institucím </t>
  </si>
  <si>
    <t xml:space="preserve">Nein. transfery fyz. osobám  </t>
  </si>
  <si>
    <t>3319</t>
  </si>
  <si>
    <t>Nákup ostatních služeb-kom. odpad</t>
  </si>
  <si>
    <t>Nákup ostatních služeb-místní správa</t>
  </si>
  <si>
    <t>Plyn-místní správa</t>
  </si>
  <si>
    <t>DHDM-místní správa</t>
  </si>
  <si>
    <t>6399</t>
  </si>
  <si>
    <t xml:space="preserve">Ost.fin.operac-platby daní a popl. SR </t>
  </si>
  <si>
    <t>Budovy ,stavby, haly-ubyt, stravování</t>
  </si>
  <si>
    <t>Stroje,přístroje,zařízení-ubyt. ,stravo.</t>
  </si>
  <si>
    <t>Stroje,přístroje,zařízení-místní správa</t>
  </si>
  <si>
    <t>0100</t>
  </si>
  <si>
    <t>Příj. z poskyt. služeb a výrobků - ostatní zál. kul.</t>
  </si>
  <si>
    <t>Příj. z poskyt. služeb a výrobků - hřiště</t>
  </si>
  <si>
    <t xml:space="preserve">Příj. z poskyt. služeb a výrobků - ost. zál. kul., církve a sděl. prostř. </t>
  </si>
  <si>
    <t xml:space="preserve">Příj. z prodeje zboží - ost. zál. kul., církve a sděl. prostř. </t>
  </si>
  <si>
    <t>Nákup ostatních služeb - les</t>
  </si>
  <si>
    <t>Nákup mat. - ubytování</t>
  </si>
  <si>
    <t>Nákup mat. - silnice</t>
  </si>
  <si>
    <t>1039</t>
  </si>
  <si>
    <t>Nákup ost. Služeb - ost. zál. les. hosp.</t>
  </si>
  <si>
    <t>Nákup ostatních služeb - voda</t>
  </si>
  <si>
    <t>Opravy a udržování - voda</t>
  </si>
  <si>
    <t>Nákup materiálu - ČOV</t>
  </si>
  <si>
    <t>3111</t>
  </si>
  <si>
    <t>Neinvestiční transfery ciz. př. org.</t>
  </si>
  <si>
    <t>3312</t>
  </si>
  <si>
    <t xml:space="preserve">Odměny za využití duš. vlast. </t>
  </si>
  <si>
    <t>3313</t>
  </si>
  <si>
    <t>Nákup ost.služeb - film. tvorba</t>
  </si>
  <si>
    <t>3421</t>
  </si>
  <si>
    <t>Nákup mat.  - vol.čas.dětí</t>
  </si>
  <si>
    <t>Nákup zboží za úč. dal. prod. - vol.čas.dětí</t>
  </si>
  <si>
    <t>Nákup služeb - kom. služby a úz. rozvoj</t>
  </si>
  <si>
    <t>Nákup materiálu j.n. - KO</t>
  </si>
  <si>
    <t>Poradenská činnost - KO</t>
  </si>
  <si>
    <t>Nákup zboží za úč.dal.prod. - kultura</t>
  </si>
  <si>
    <t>Dary FO - ost.zal.kultury</t>
  </si>
  <si>
    <t>3723</t>
  </si>
  <si>
    <t>Nákup ost.služeb-ost.odpady</t>
  </si>
  <si>
    <t>3726</t>
  </si>
  <si>
    <t>Nákup ost.služeb - nebezp.odpad</t>
  </si>
  <si>
    <t>Ochranné pracovní pomůcky</t>
  </si>
  <si>
    <t>Plyn - ubytování</t>
  </si>
  <si>
    <t>Nákup materiálu j.n. - míst.správa</t>
  </si>
  <si>
    <t>Elektrická energie - místní správa</t>
  </si>
  <si>
    <t>Elektrická energie - ubytování</t>
  </si>
  <si>
    <t>Nákup mat. - ost.zál.kultury</t>
  </si>
  <si>
    <t>Nákup ost.služeb-ost.zál.kul.</t>
  </si>
  <si>
    <t>Pohoštění -ost.zál.kul.</t>
  </si>
  <si>
    <t>Konz.porad.pr.služby - místní správa</t>
  </si>
  <si>
    <t>Opravy a udržování - místní správa</t>
  </si>
  <si>
    <t>Návrh rozpočtu na rok 2024</t>
  </si>
  <si>
    <t xml:space="preserve"> Návrhu rozpočtu  Obce  Světce  2024</t>
  </si>
  <si>
    <t xml:space="preserve"> Návrh rozpočtu Obce Světce 2024- VÝDAJE běžné</t>
  </si>
  <si>
    <t>Celkem výdaje</t>
  </si>
  <si>
    <t>Návrh 2024</t>
  </si>
  <si>
    <t>Skutečnost 2022</t>
  </si>
  <si>
    <t>SR 2023</t>
  </si>
  <si>
    <t>Oček.pln.2023</t>
  </si>
  <si>
    <t>Oček.pln. 2023</t>
  </si>
  <si>
    <t>Zem. pachtovné-úz.rozvoj</t>
  </si>
  <si>
    <r>
      <t xml:space="preserve">                        </t>
    </r>
    <r>
      <rPr>
        <b/>
        <sz val="11"/>
        <color theme="1"/>
        <rFont val="Calibri"/>
        <family val="2"/>
        <scheme val="minor"/>
      </rPr>
      <t>Kapitálové výdaje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</si>
</sst>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\ &quot;Kč&quot;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5" fillId="0" borderId="0" xfId="2" applyFont="1"/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1" fillId="0" borderId="0" xfId="2" applyFont="1"/>
    <xf numFmtId="0" fontId="7" fillId="0" borderId="0" xfId="2" applyFont="1"/>
    <xf numFmtId="0" fontId="6" fillId="0" borderId="0" xfId="2" applyFont="1"/>
    <xf numFmtId="14" fontId="7" fillId="0" borderId="0" xfId="2" applyNumberFormat="1" applyFont="1"/>
    <xf numFmtId="0" fontId="6" fillId="0" borderId="3" xfId="2" applyFont="1" applyBorder="1"/>
    <xf numFmtId="0" fontId="6" fillId="0" borderId="4" xfId="2" applyFont="1" applyBorder="1"/>
    <xf numFmtId="0" fontId="6" fillId="0" borderId="5" xfId="2" applyFont="1" applyBorder="1"/>
    <xf numFmtId="0" fontId="7" fillId="0" borderId="6" xfId="2" applyFont="1" applyBorder="1"/>
    <xf numFmtId="0" fontId="7" fillId="0" borderId="7" xfId="2" applyFont="1" applyBorder="1"/>
    <xf numFmtId="2" fontId="8" fillId="0" borderId="3" xfId="2" applyNumberFormat="1" applyFont="1" applyBorder="1"/>
    <xf numFmtId="0" fontId="7" fillId="0" borderId="5" xfId="2" applyFont="1" applyBorder="1"/>
    <xf numFmtId="0" fontId="7" fillId="0" borderId="8" xfId="2" applyFont="1" applyBorder="1"/>
    <xf numFmtId="0" fontId="7" fillId="0" borderId="9" xfId="2" applyFont="1" applyBorder="1"/>
    <xf numFmtId="0" fontId="7" fillId="0" borderId="10" xfId="2" applyFont="1" applyBorder="1"/>
    <xf numFmtId="2" fontId="7" fillId="0" borderId="10" xfId="2" applyNumberFormat="1" applyFont="1" applyBorder="1"/>
    <xf numFmtId="0" fontId="7" fillId="0" borderId="11" xfId="2" applyFont="1" applyBorder="1"/>
    <xf numFmtId="0" fontId="7" fillId="0" borderId="12" xfId="2" applyFont="1" applyBorder="1"/>
    <xf numFmtId="0" fontId="7" fillId="0" borderId="13" xfId="2" applyFont="1" applyBorder="1"/>
    <xf numFmtId="0" fontId="7" fillId="0" borderId="1" xfId="2" applyFont="1" applyBorder="1"/>
    <xf numFmtId="2" fontId="7" fillId="0" borderId="1" xfId="2" applyNumberFormat="1" applyFont="1" applyBorder="1"/>
    <xf numFmtId="0" fontId="7" fillId="0" borderId="14" xfId="2" applyFont="1" applyBorder="1"/>
    <xf numFmtId="0" fontId="7" fillId="0" borderId="15" xfId="2" applyFont="1" applyBorder="1"/>
    <xf numFmtId="0" fontId="7" fillId="0" borderId="16" xfId="2" applyFont="1" applyBorder="1"/>
    <xf numFmtId="0" fontId="7" fillId="0" borderId="17" xfId="2" applyFont="1" applyBorder="1"/>
    <xf numFmtId="2" fontId="7" fillId="0" borderId="17" xfId="2" applyNumberFormat="1" applyFont="1" applyBorder="1"/>
    <xf numFmtId="0" fontId="7" fillId="0" borderId="18" xfId="2" applyFont="1" applyBorder="1"/>
    <xf numFmtId="2" fontId="7" fillId="0" borderId="19" xfId="2" applyNumberFormat="1" applyFont="1" applyBorder="1"/>
    <xf numFmtId="0" fontId="7" fillId="0" borderId="20" xfId="2" applyFont="1" applyBorder="1"/>
    <xf numFmtId="0" fontId="7" fillId="0" borderId="21" xfId="2" applyFont="1" applyBorder="1"/>
    <xf numFmtId="0" fontId="7" fillId="0" borderId="22" xfId="2" applyFont="1" applyBorder="1"/>
    <xf numFmtId="0" fontId="7" fillId="0" borderId="23" xfId="2" applyFont="1" applyBorder="1"/>
    <xf numFmtId="0" fontId="7" fillId="0" borderId="24" xfId="2" applyFont="1" applyBorder="1"/>
    <xf numFmtId="2" fontId="7" fillId="0" borderId="3" xfId="2" applyNumberFormat="1" applyFont="1" applyBorder="1"/>
    <xf numFmtId="2" fontId="9" fillId="0" borderId="19" xfId="2" applyNumberFormat="1" applyFont="1" applyBorder="1"/>
    <xf numFmtId="0" fontId="11" fillId="0" borderId="0" xfId="0" applyFont="1"/>
    <xf numFmtId="2" fontId="12" fillId="0" borderId="1" xfId="2" applyNumberFormat="1" applyFont="1" applyBorder="1"/>
    <xf numFmtId="0" fontId="14" fillId="0" borderId="0" xfId="0" applyFont="1"/>
    <xf numFmtId="0" fontId="15" fillId="0" borderId="0" xfId="0" applyFont="1"/>
    <xf numFmtId="0" fontId="14" fillId="0" borderId="0" xfId="2" applyFont="1"/>
    <xf numFmtId="49" fontId="14" fillId="0" borderId="0" xfId="2" applyNumberFormat="1" applyFont="1" applyAlignment="1">
      <alignment horizontal="right"/>
    </xf>
    <xf numFmtId="0" fontId="15" fillId="0" borderId="0" xfId="2" applyFont="1"/>
    <xf numFmtId="0" fontId="3" fillId="0" borderId="0" xfId="2" applyFont="1"/>
    <xf numFmtId="0" fontId="3" fillId="0" borderId="0" xfId="2" applyFont="1" applyAlignment="1">
      <alignment horizontal="left"/>
    </xf>
    <xf numFmtId="0" fontId="18" fillId="0" borderId="0" xfId="3" applyFont="1"/>
    <xf numFmtId="0" fontId="3" fillId="0" borderId="0" xfId="3" applyFont="1"/>
    <xf numFmtId="0" fontId="3" fillId="0" borderId="1" xfId="3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/>
    <xf numFmtId="49" fontId="3" fillId="0" borderId="1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left"/>
    </xf>
    <xf numFmtId="2" fontId="3" fillId="0" borderId="1" xfId="0" applyNumberFormat="1" applyFont="1" applyBorder="1"/>
    <xf numFmtId="2" fontId="3" fillId="0" borderId="26" xfId="0" applyNumberFormat="1" applyFont="1" applyBorder="1"/>
    <xf numFmtId="0" fontId="3" fillId="0" borderId="0" xfId="3" applyFont="1" applyAlignment="1">
      <alignment horizontal="center"/>
    </xf>
    <xf numFmtId="49" fontId="3" fillId="0" borderId="0" xfId="3" applyNumberFormat="1" applyFont="1" applyAlignment="1">
      <alignment horizontal="center"/>
    </xf>
    <xf numFmtId="49" fontId="3" fillId="0" borderId="0" xfId="3" applyNumberFormat="1" applyFont="1" applyAlignment="1">
      <alignment horizontal="left"/>
    </xf>
    <xf numFmtId="49" fontId="18" fillId="0" borderId="0" xfId="3" applyNumberFormat="1" applyFont="1" applyAlignment="1">
      <alignment horizontal="center"/>
    </xf>
    <xf numFmtId="0" fontId="18" fillId="0" borderId="0" xfId="3" applyFont="1" applyAlignment="1">
      <alignment horizontal="center"/>
    </xf>
    <xf numFmtId="0" fontId="3" fillId="0" borderId="2" xfId="3" applyFont="1" applyBorder="1"/>
    <xf numFmtId="49" fontId="3" fillId="0" borderId="2" xfId="3" applyNumberFormat="1" applyFont="1" applyBorder="1" applyAlignment="1">
      <alignment horizontal="right"/>
    </xf>
    <xf numFmtId="49" fontId="3" fillId="0" borderId="0" xfId="3" applyNumberFormat="1" applyFont="1" applyAlignment="1">
      <alignment horizontal="right"/>
    </xf>
    <xf numFmtId="49" fontId="18" fillId="0" borderId="0" xfId="3" applyNumberFormat="1" applyFont="1" applyAlignment="1">
      <alignment horizontal="right"/>
    </xf>
    <xf numFmtId="0" fontId="18" fillId="0" borderId="0" xfId="3" applyFont="1" applyAlignment="1">
      <alignment horizontal="right"/>
    </xf>
    <xf numFmtId="0" fontId="13" fillId="0" borderId="1" xfId="3" applyFont="1" applyBorder="1" applyAlignment="1">
      <alignment horizontal="center"/>
    </xf>
    <xf numFmtId="0" fontId="13" fillId="0" borderId="0" xfId="2" applyFont="1"/>
    <xf numFmtId="0" fontId="13" fillId="0" borderId="0" xfId="0" applyFont="1"/>
    <xf numFmtId="0" fontId="13" fillId="0" borderId="0" xfId="2" applyFont="1" applyAlignment="1">
      <alignment horizontal="left"/>
    </xf>
    <xf numFmtId="165" fontId="13" fillId="0" borderId="10" xfId="3" applyNumberFormat="1" applyFont="1" applyBorder="1" applyAlignment="1">
      <alignment horizontal="center"/>
    </xf>
    <xf numFmtId="166" fontId="13" fillId="0" borderId="1" xfId="4" applyNumberFormat="1" applyFont="1" applyBorder="1"/>
    <xf numFmtId="166" fontId="13" fillId="0" borderId="0" xfId="4" applyNumberFormat="1" applyFont="1"/>
    <xf numFmtId="166" fontId="13" fillId="0" borderId="2" xfId="4" applyNumberFormat="1" applyFont="1" applyBorder="1"/>
    <xf numFmtId="0" fontId="13" fillId="0" borderId="0" xfId="3" applyFont="1"/>
    <xf numFmtId="2" fontId="13" fillId="0" borderId="1" xfId="3" applyNumberFormat="1" applyFont="1" applyBorder="1" applyAlignment="1">
      <alignment horizontal="right"/>
    </xf>
    <xf numFmtId="166" fontId="13" fillId="0" borderId="0" xfId="3" applyNumberFormat="1" applyFont="1"/>
    <xf numFmtId="2" fontId="13" fillId="0" borderId="0" xfId="3" applyNumberFormat="1" applyFont="1" applyAlignment="1">
      <alignment horizontal="right"/>
    </xf>
    <xf numFmtId="2" fontId="3" fillId="0" borderId="10" xfId="0" applyNumberFormat="1" applyFont="1" applyBorder="1"/>
    <xf numFmtId="2" fontId="3" fillId="0" borderId="0" xfId="0" applyNumberFormat="1" applyFont="1"/>
    <xf numFmtId="0" fontId="3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49" fontId="3" fillId="0" borderId="1" xfId="2" applyNumberFormat="1" applyFont="1" applyBorder="1" applyAlignment="1">
      <alignment horizontal="center"/>
    </xf>
    <xf numFmtId="0" fontId="3" fillId="0" borderId="1" xfId="2" applyFont="1" applyBorder="1"/>
    <xf numFmtId="4" fontId="3" fillId="0" borderId="1" xfId="0" applyNumberFormat="1" applyFont="1" applyBorder="1"/>
    <xf numFmtId="49" fontId="3" fillId="0" borderId="1" xfId="2" applyNumberFormat="1" applyFont="1" applyBorder="1" applyAlignment="1">
      <alignment horizontal="left"/>
    </xf>
    <xf numFmtId="0" fontId="3" fillId="0" borderId="1" xfId="2" applyFont="1" applyBorder="1" applyAlignment="1">
      <alignment horizontal="left"/>
    </xf>
    <xf numFmtId="4" fontId="3" fillId="0" borderId="0" xfId="0" applyNumberFormat="1" applyFont="1"/>
    <xf numFmtId="4" fontId="14" fillId="0" borderId="0" xfId="0" applyNumberFormat="1" applyFont="1"/>
    <xf numFmtId="0" fontId="20" fillId="0" borderId="0" xfId="2" applyFont="1"/>
    <xf numFmtId="0" fontId="13" fillId="0" borderId="1" xfId="2" applyFont="1" applyBorder="1" applyAlignment="1">
      <alignment horizontal="center"/>
    </xf>
    <xf numFmtId="166" fontId="13" fillId="0" borderId="26" xfId="5" applyNumberFormat="1" applyFont="1" applyBorder="1"/>
    <xf numFmtId="0" fontId="20" fillId="0" borderId="0" xfId="0" applyFont="1"/>
    <xf numFmtId="0" fontId="3" fillId="0" borderId="0" xfId="2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166" fontId="18" fillId="0" borderId="0" xfId="5" applyNumberFormat="1" applyFont="1"/>
    <xf numFmtId="49" fontId="3" fillId="0" borderId="25" xfId="2" applyNumberFormat="1" applyFont="1" applyBorder="1" applyAlignment="1">
      <alignment horizontal="left"/>
    </xf>
    <xf numFmtId="166" fontId="18" fillId="0" borderId="26" xfId="5" applyNumberFormat="1" applyFont="1" applyBorder="1"/>
    <xf numFmtId="49" fontId="3" fillId="0" borderId="25" xfId="2" applyNumberFormat="1" applyFont="1" applyBorder="1" applyAlignment="1">
      <alignment horizontal="center"/>
    </xf>
    <xf numFmtId="0" fontId="11" fillId="0" borderId="25" xfId="2" applyFont="1" applyBorder="1" applyAlignment="1">
      <alignment horizontal="center"/>
    </xf>
    <xf numFmtId="166" fontId="18" fillId="0" borderId="13" xfId="5" applyNumberFormat="1" applyFont="1" applyBorder="1"/>
    <xf numFmtId="4" fontId="3" fillId="0" borderId="10" xfId="0" applyNumberFormat="1" applyFont="1" applyBorder="1"/>
    <xf numFmtId="0" fontId="18" fillId="0" borderId="0" xfId="0" applyFont="1"/>
    <xf numFmtId="166" fontId="18" fillId="0" borderId="0" xfId="0" applyNumberFormat="1" applyFont="1"/>
    <xf numFmtId="0" fontId="17" fillId="0" borderId="0" xfId="3" applyFont="1" applyAlignment="1">
      <alignment horizontal="center"/>
    </xf>
    <xf numFmtId="0" fontId="16" fillId="0" borderId="0" xfId="2" applyFont="1" applyAlignment="1">
      <alignment horizontal="center"/>
    </xf>
    <xf numFmtId="0" fontId="3" fillId="0" borderId="27" xfId="2" applyFont="1" applyBorder="1" applyAlignment="1">
      <alignment horizontal="center"/>
    </xf>
    <xf numFmtId="0" fontId="14" fillId="0" borderId="0" xfId="2" applyFont="1" applyBorder="1"/>
    <xf numFmtId="49" fontId="14" fillId="0" borderId="0" xfId="2" applyNumberFormat="1" applyFont="1" applyBorder="1" applyAlignment="1">
      <alignment horizontal="right"/>
    </xf>
    <xf numFmtId="0" fontId="15" fillId="0" borderId="0" xfId="2" applyFont="1" applyBorder="1"/>
    <xf numFmtId="2" fontId="22" fillId="0" borderId="0" xfId="2" applyNumberFormat="1" applyFont="1" applyBorder="1"/>
    <xf numFmtId="0" fontId="3" fillId="0" borderId="0" xfId="2" applyFont="1" applyBorder="1" applyAlignment="1">
      <alignment horizontal="center"/>
    </xf>
    <xf numFmtId="49" fontId="3" fillId="0" borderId="0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3" fillId="0" borderId="0" xfId="2" applyFont="1" applyBorder="1"/>
    <xf numFmtId="2" fontId="21" fillId="0" borderId="0" xfId="2" applyNumberFormat="1" applyFont="1" applyBorder="1"/>
    <xf numFmtId="166" fontId="13" fillId="0" borderId="1" xfId="5" applyNumberFormat="1" applyFont="1" applyBorder="1"/>
    <xf numFmtId="49" fontId="3" fillId="0" borderId="28" xfId="2" applyNumberFormat="1" applyFont="1" applyBorder="1" applyAlignment="1">
      <alignment horizontal="center"/>
    </xf>
    <xf numFmtId="0" fontId="11" fillId="0" borderId="28" xfId="2" applyFont="1" applyBorder="1" applyAlignment="1">
      <alignment horizontal="center"/>
    </xf>
    <xf numFmtId="49" fontId="3" fillId="0" borderId="28" xfId="2" applyNumberFormat="1" applyFont="1" applyBorder="1" applyAlignment="1">
      <alignment horizontal="left"/>
    </xf>
    <xf numFmtId="166" fontId="18" fillId="0" borderId="29" xfId="5" applyNumberFormat="1" applyFont="1" applyBorder="1"/>
    <xf numFmtId="49" fontId="3" fillId="0" borderId="0" xfId="2" applyNumberFormat="1" applyFont="1" applyBorder="1" applyAlignment="1">
      <alignment horizontal="left"/>
    </xf>
    <xf numFmtId="166" fontId="18" fillId="0" borderId="0" xfId="5" applyNumberFormat="1" applyFont="1" applyBorder="1"/>
    <xf numFmtId="166" fontId="13" fillId="0" borderId="27" xfId="4" applyNumberFormat="1" applyFont="1" applyBorder="1"/>
    <xf numFmtId="2" fontId="19" fillId="3" borderId="0" xfId="1" applyNumberFormat="1" applyFont="1" applyFill="1" applyBorder="1"/>
  </cellXfs>
  <cellStyles count="6">
    <cellStyle name="Čárka 2" xfId="4" xr:uid="{993F18D4-760C-4778-AA23-F278EAD5CF49}"/>
    <cellStyle name="Čárka 3" xfId="5" xr:uid="{C453BEE9-5714-4CB4-8042-A0E7D0012324}"/>
    <cellStyle name="Normální" xfId="0" builtinId="0"/>
    <cellStyle name="Normální 2" xfId="3" xr:uid="{CDE811EB-D2BB-4400-A7B7-6AD5F1484FA4}"/>
    <cellStyle name="Normální 3" xfId="2" xr:uid="{E7E27252-820B-4987-9620-150E887BF37F}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opLeftCell="A34" workbookViewId="0">
      <selection activeCell="G52" sqref="G52"/>
    </sheetView>
  </sheetViews>
  <sheetFormatPr defaultRowHeight="14.4" x14ac:dyDescent="0.3"/>
  <cols>
    <col min="1" max="1" width="10.33203125" style="1" customWidth="1"/>
    <col min="2" max="2" width="11.21875" style="1" customWidth="1"/>
    <col min="3" max="3" width="9.33203125" style="1" customWidth="1"/>
    <col min="4" max="4" width="6.77734375" style="1" customWidth="1"/>
    <col min="5" max="5" width="0.109375" style="1" customWidth="1"/>
    <col min="6" max="6" width="32.109375" style="1" customWidth="1"/>
    <col min="7" max="7" width="15" style="69" customWidth="1"/>
    <col min="8" max="8" width="14" style="1" customWidth="1"/>
    <col min="9" max="9" width="11.77734375" style="1" customWidth="1"/>
    <col min="10" max="10" width="14" style="1" customWidth="1"/>
    <col min="11" max="16384" width="8.88671875" style="1"/>
  </cols>
  <sheetData>
    <row r="1" spans="1:10" x14ac:dyDescent="0.3">
      <c r="A1" s="46"/>
      <c r="B1" s="46"/>
      <c r="C1" s="46"/>
      <c r="D1" s="46"/>
      <c r="E1" s="46"/>
      <c r="F1" s="46"/>
      <c r="G1" s="68"/>
    </row>
    <row r="3" spans="1:10" x14ac:dyDescent="0.3">
      <c r="A3" s="46" t="s">
        <v>0</v>
      </c>
      <c r="B3" s="46" t="s">
        <v>1</v>
      </c>
      <c r="C3" s="46"/>
      <c r="D3" s="46"/>
      <c r="E3" s="46"/>
      <c r="F3" s="47" t="s">
        <v>2</v>
      </c>
      <c r="G3" s="70"/>
    </row>
    <row r="4" spans="1:10" x14ac:dyDescent="0.3">
      <c r="A4" s="46"/>
      <c r="B4" s="46"/>
      <c r="C4" s="46"/>
      <c r="D4" s="46"/>
      <c r="E4" s="46"/>
      <c r="F4" s="47" t="s">
        <v>3</v>
      </c>
      <c r="G4" s="70"/>
    </row>
    <row r="5" spans="1:10" x14ac:dyDescent="0.3">
      <c r="A5" s="46"/>
      <c r="B5" s="46"/>
      <c r="C5" s="46"/>
      <c r="D5" s="46"/>
      <c r="E5" s="46"/>
      <c r="F5" s="46"/>
      <c r="G5" s="68"/>
    </row>
    <row r="7" spans="1:10" x14ac:dyDescent="0.3">
      <c r="A7" s="106" t="s">
        <v>198</v>
      </c>
      <c r="B7" s="106"/>
      <c r="C7" s="106"/>
      <c r="D7" s="106"/>
      <c r="E7" s="106"/>
      <c r="F7" s="106"/>
      <c r="G7" s="106"/>
    </row>
    <row r="8" spans="1:10" x14ac:dyDescent="0.3">
      <c r="A8" s="48" t="s">
        <v>4</v>
      </c>
      <c r="B8" s="49"/>
      <c r="C8" s="49"/>
      <c r="D8" s="49"/>
      <c r="E8" s="49"/>
      <c r="F8" s="49"/>
      <c r="G8" s="67" t="s">
        <v>201</v>
      </c>
      <c r="H8" s="51" t="s">
        <v>202</v>
      </c>
      <c r="I8" s="51" t="s">
        <v>203</v>
      </c>
      <c r="J8" s="50" t="s">
        <v>204</v>
      </c>
    </row>
    <row r="9" spans="1:10" x14ac:dyDescent="0.3">
      <c r="A9" s="50" t="s">
        <v>5</v>
      </c>
      <c r="B9" s="50" t="s">
        <v>6</v>
      </c>
      <c r="C9" s="50" t="s">
        <v>7</v>
      </c>
      <c r="D9" s="50" t="s">
        <v>8</v>
      </c>
      <c r="E9" s="50"/>
      <c r="F9" s="50" t="s">
        <v>9</v>
      </c>
      <c r="G9" s="71"/>
      <c r="H9" s="52"/>
      <c r="I9" s="52"/>
    </row>
    <row r="10" spans="1:10" x14ac:dyDescent="0.3">
      <c r="A10" s="50">
        <v>231</v>
      </c>
      <c r="B10" s="53" t="s">
        <v>156</v>
      </c>
      <c r="C10" s="53" t="s">
        <v>10</v>
      </c>
      <c r="D10" s="50">
        <v>1111</v>
      </c>
      <c r="E10" s="53"/>
      <c r="F10" s="54" t="s">
        <v>11</v>
      </c>
      <c r="G10" s="72">
        <v>420000</v>
      </c>
      <c r="H10" s="55">
        <v>398244</v>
      </c>
      <c r="I10" s="56">
        <v>420000</v>
      </c>
      <c r="J10" s="55">
        <v>420000</v>
      </c>
    </row>
    <row r="11" spans="1:10" x14ac:dyDescent="0.3">
      <c r="A11" s="50">
        <v>231</v>
      </c>
      <c r="B11" s="53" t="s">
        <v>156</v>
      </c>
      <c r="C11" s="53" t="s">
        <v>10</v>
      </c>
      <c r="D11" s="50">
        <v>1112</v>
      </c>
      <c r="E11" s="53"/>
      <c r="F11" s="54" t="s">
        <v>12</v>
      </c>
      <c r="G11" s="72">
        <v>32000</v>
      </c>
      <c r="H11" s="55">
        <v>36843</v>
      </c>
      <c r="I11" s="56">
        <v>25000</v>
      </c>
      <c r="J11" s="55">
        <v>28000</v>
      </c>
    </row>
    <row r="12" spans="1:10" x14ac:dyDescent="0.3">
      <c r="A12" s="50">
        <v>231</v>
      </c>
      <c r="B12" s="53" t="s">
        <v>156</v>
      </c>
      <c r="C12" s="53" t="s">
        <v>10</v>
      </c>
      <c r="D12" s="50">
        <v>1113</v>
      </c>
      <c r="E12" s="53"/>
      <c r="F12" s="54" t="s">
        <v>13</v>
      </c>
      <c r="G12" s="72">
        <v>100000</v>
      </c>
      <c r="H12" s="55">
        <v>81901</v>
      </c>
      <c r="I12" s="56">
        <v>65000</v>
      </c>
      <c r="J12" s="55">
        <v>95000</v>
      </c>
    </row>
    <row r="13" spans="1:10" x14ac:dyDescent="0.3">
      <c r="A13" s="50">
        <v>231</v>
      </c>
      <c r="B13" s="53" t="s">
        <v>156</v>
      </c>
      <c r="C13" s="53" t="s">
        <v>10</v>
      </c>
      <c r="D13" s="50">
        <v>1121</v>
      </c>
      <c r="E13" s="53"/>
      <c r="F13" s="54" t="s">
        <v>14</v>
      </c>
      <c r="G13" s="72">
        <v>680000</v>
      </c>
      <c r="H13" s="55">
        <v>619206</v>
      </c>
      <c r="I13" s="56">
        <v>540000</v>
      </c>
      <c r="J13" s="55">
        <v>689000</v>
      </c>
    </row>
    <row r="14" spans="1:10" x14ac:dyDescent="0.3">
      <c r="A14" s="50">
        <v>231</v>
      </c>
      <c r="B14" s="53" t="s">
        <v>156</v>
      </c>
      <c r="C14" s="53" t="s">
        <v>10</v>
      </c>
      <c r="D14" s="50">
        <v>1211</v>
      </c>
      <c r="E14" s="53"/>
      <c r="F14" s="54" t="s">
        <v>15</v>
      </c>
      <c r="G14" s="72">
        <v>1200000</v>
      </c>
      <c r="H14" s="55">
        <v>1406901</v>
      </c>
      <c r="I14" s="56">
        <v>1000000</v>
      </c>
      <c r="J14" s="55">
        <v>1198000</v>
      </c>
    </row>
    <row r="15" spans="1:10" x14ac:dyDescent="0.3">
      <c r="A15" s="50">
        <v>231</v>
      </c>
      <c r="B15" s="53" t="s">
        <v>156</v>
      </c>
      <c r="C15" s="53" t="s">
        <v>10</v>
      </c>
      <c r="D15" s="50">
        <v>1334</v>
      </c>
      <c r="E15" s="53"/>
      <c r="F15" s="54" t="s">
        <v>133</v>
      </c>
      <c r="G15" s="72">
        <v>10000</v>
      </c>
      <c r="H15" s="55">
        <v>5525</v>
      </c>
      <c r="I15" s="56">
        <v>10000</v>
      </c>
      <c r="J15" s="55">
        <v>10000</v>
      </c>
    </row>
    <row r="16" spans="1:10" x14ac:dyDescent="0.3">
      <c r="A16" s="50">
        <v>231</v>
      </c>
      <c r="B16" s="53" t="s">
        <v>156</v>
      </c>
      <c r="C16" s="53" t="s">
        <v>10</v>
      </c>
      <c r="D16" s="50">
        <v>1341</v>
      </c>
      <c r="E16" s="53"/>
      <c r="F16" s="54" t="s">
        <v>16</v>
      </c>
      <c r="G16" s="72">
        <v>5000</v>
      </c>
      <c r="H16" s="55">
        <v>5100</v>
      </c>
      <c r="I16" s="56">
        <v>5000</v>
      </c>
      <c r="J16" s="55">
        <v>4600</v>
      </c>
    </row>
    <row r="17" spans="1:10" x14ac:dyDescent="0.3">
      <c r="A17" s="50">
        <v>231</v>
      </c>
      <c r="B17" s="53" t="s">
        <v>156</v>
      </c>
      <c r="C17" s="53" t="s">
        <v>10</v>
      </c>
      <c r="D17" s="50">
        <v>1342</v>
      </c>
      <c r="E17" s="53"/>
      <c r="F17" s="54" t="s">
        <v>134</v>
      </c>
      <c r="G17" s="72">
        <v>16000</v>
      </c>
      <c r="H17" s="55">
        <v>15450</v>
      </c>
      <c r="I17" s="56">
        <v>7000</v>
      </c>
      <c r="J17" s="55">
        <v>16000</v>
      </c>
    </row>
    <row r="18" spans="1:10" x14ac:dyDescent="0.3">
      <c r="A18" s="50">
        <v>231</v>
      </c>
      <c r="B18" s="53" t="s">
        <v>156</v>
      </c>
      <c r="C18" s="53" t="s">
        <v>10</v>
      </c>
      <c r="D18" s="50">
        <v>1345</v>
      </c>
      <c r="E18" s="53"/>
      <c r="F18" s="54" t="s">
        <v>135</v>
      </c>
      <c r="G18" s="72">
        <v>110000</v>
      </c>
      <c r="H18" s="55">
        <v>65193</v>
      </c>
      <c r="I18" s="56">
        <v>80000</v>
      </c>
      <c r="J18" s="55">
        <v>105000</v>
      </c>
    </row>
    <row r="19" spans="1:10" x14ac:dyDescent="0.3">
      <c r="A19" s="50">
        <v>231</v>
      </c>
      <c r="B19" s="53" t="s">
        <v>156</v>
      </c>
      <c r="C19" s="53" t="s">
        <v>10</v>
      </c>
      <c r="D19" s="50">
        <v>1381</v>
      </c>
      <c r="E19" s="53"/>
      <c r="F19" s="54" t="s">
        <v>17</v>
      </c>
      <c r="G19" s="72">
        <v>18000</v>
      </c>
      <c r="H19" s="55">
        <v>19896</v>
      </c>
      <c r="I19" s="56">
        <v>18000</v>
      </c>
      <c r="J19" s="55">
        <v>18000</v>
      </c>
    </row>
    <row r="20" spans="1:10" x14ac:dyDescent="0.3">
      <c r="A20" s="50">
        <v>231</v>
      </c>
      <c r="B20" s="53" t="s">
        <v>156</v>
      </c>
      <c r="C20" s="53" t="s">
        <v>10</v>
      </c>
      <c r="D20" s="50">
        <v>1361</v>
      </c>
      <c r="E20" s="53"/>
      <c r="F20" s="54" t="s">
        <v>18</v>
      </c>
      <c r="G20" s="72">
        <v>1000</v>
      </c>
      <c r="H20" s="55">
        <v>0</v>
      </c>
      <c r="I20" s="56">
        <v>1000</v>
      </c>
      <c r="J20" s="55">
        <v>0</v>
      </c>
    </row>
    <row r="21" spans="1:10" x14ac:dyDescent="0.3">
      <c r="A21" s="50">
        <v>231</v>
      </c>
      <c r="B21" s="53" t="s">
        <v>156</v>
      </c>
      <c r="C21" s="53" t="s">
        <v>10</v>
      </c>
      <c r="D21" s="50">
        <v>1511</v>
      </c>
      <c r="E21" s="53"/>
      <c r="F21" s="54" t="s">
        <v>19</v>
      </c>
      <c r="G21" s="72">
        <v>270000</v>
      </c>
      <c r="H21" s="55">
        <v>303399</v>
      </c>
      <c r="I21" s="56">
        <v>270000</v>
      </c>
      <c r="J21" s="55">
        <v>270000</v>
      </c>
    </row>
    <row r="22" spans="1:10" x14ac:dyDescent="0.3">
      <c r="A22" s="57"/>
      <c r="B22" s="58"/>
      <c r="C22" s="58"/>
      <c r="D22" s="57"/>
      <c r="E22" s="58"/>
      <c r="F22" s="59"/>
      <c r="G22" s="73">
        <f>SUM(G10:G21)</f>
        <v>2862000</v>
      </c>
      <c r="J22" s="80"/>
    </row>
    <row r="23" spans="1:10" x14ac:dyDescent="0.3">
      <c r="A23" s="57"/>
      <c r="B23" s="58"/>
      <c r="C23" s="58"/>
      <c r="D23" s="57"/>
      <c r="E23" s="58"/>
      <c r="F23" s="59"/>
      <c r="G23" s="73"/>
      <c r="J23" s="80"/>
    </row>
    <row r="24" spans="1:10" x14ac:dyDescent="0.3">
      <c r="A24" s="48" t="s">
        <v>20</v>
      </c>
      <c r="B24" s="60"/>
      <c r="C24" s="60"/>
      <c r="D24" s="61"/>
      <c r="E24" s="60"/>
      <c r="F24" s="59"/>
      <c r="G24" s="73"/>
      <c r="J24" s="80"/>
    </row>
    <row r="25" spans="1:10" x14ac:dyDescent="0.3">
      <c r="A25" s="50">
        <v>231</v>
      </c>
      <c r="B25" s="53" t="s">
        <v>156</v>
      </c>
      <c r="C25" s="53" t="s">
        <v>21</v>
      </c>
      <c r="D25" s="50">
        <v>2111</v>
      </c>
      <c r="E25" s="53"/>
      <c r="F25" s="54" t="s">
        <v>22</v>
      </c>
      <c r="G25" s="72">
        <v>210000</v>
      </c>
      <c r="H25" s="55">
        <v>4018000</v>
      </c>
      <c r="I25" s="56">
        <v>200000</v>
      </c>
      <c r="J25" s="79">
        <v>430000</v>
      </c>
    </row>
    <row r="26" spans="1:10" x14ac:dyDescent="0.3">
      <c r="A26" s="50">
        <v>231</v>
      </c>
      <c r="B26" s="53" t="s">
        <v>156</v>
      </c>
      <c r="C26" s="53" t="s">
        <v>23</v>
      </c>
      <c r="D26" s="50">
        <v>2111</v>
      </c>
      <c r="E26" s="53"/>
      <c r="F26" s="54" t="s">
        <v>24</v>
      </c>
      <c r="G26" s="72">
        <v>20000</v>
      </c>
      <c r="H26" s="55">
        <v>34360</v>
      </c>
      <c r="I26" s="56">
        <v>8000</v>
      </c>
      <c r="J26" s="55">
        <v>16000</v>
      </c>
    </row>
    <row r="27" spans="1:10" x14ac:dyDescent="0.3">
      <c r="A27" s="50">
        <v>231</v>
      </c>
      <c r="B27" s="53" t="s">
        <v>156</v>
      </c>
      <c r="C27" s="53" t="s">
        <v>118</v>
      </c>
      <c r="D27" s="50">
        <v>2111</v>
      </c>
      <c r="E27" s="53"/>
      <c r="F27" s="54" t="s">
        <v>119</v>
      </c>
      <c r="G27" s="72">
        <v>50000</v>
      </c>
      <c r="H27" s="55">
        <v>10000</v>
      </c>
      <c r="I27" s="56">
        <v>50000</v>
      </c>
      <c r="J27" s="55">
        <v>22000</v>
      </c>
    </row>
    <row r="28" spans="1:10" x14ac:dyDescent="0.3">
      <c r="A28" s="50">
        <v>231</v>
      </c>
      <c r="B28" s="53" t="s">
        <v>156</v>
      </c>
      <c r="C28" s="53" t="s">
        <v>136</v>
      </c>
      <c r="D28" s="50">
        <v>2111</v>
      </c>
      <c r="E28" s="53"/>
      <c r="F28" s="54" t="s">
        <v>137</v>
      </c>
      <c r="G28" s="72">
        <v>15000</v>
      </c>
      <c r="H28" s="55">
        <v>0</v>
      </c>
      <c r="I28" s="56">
        <v>15000</v>
      </c>
      <c r="J28" s="55">
        <v>5000</v>
      </c>
    </row>
    <row r="29" spans="1:10" x14ac:dyDescent="0.3">
      <c r="A29" s="50">
        <v>231</v>
      </c>
      <c r="B29" s="53" t="s">
        <v>156</v>
      </c>
      <c r="C29" s="53" t="s">
        <v>120</v>
      </c>
      <c r="D29" s="50">
        <v>2111</v>
      </c>
      <c r="E29" s="53"/>
      <c r="F29" s="54" t="s">
        <v>121</v>
      </c>
      <c r="G29" s="72">
        <v>1000</v>
      </c>
      <c r="H29" s="55">
        <v>453</v>
      </c>
      <c r="I29" s="56">
        <v>1000</v>
      </c>
      <c r="J29" s="55">
        <v>800</v>
      </c>
    </row>
    <row r="30" spans="1:10" x14ac:dyDescent="0.3">
      <c r="A30" s="50">
        <v>231</v>
      </c>
      <c r="B30" s="53" t="s">
        <v>156</v>
      </c>
      <c r="C30" s="53" t="s">
        <v>25</v>
      </c>
      <c r="D30" s="50">
        <v>2111</v>
      </c>
      <c r="E30" s="53"/>
      <c r="F30" s="54" t="s">
        <v>26</v>
      </c>
      <c r="G30" s="72">
        <v>120000</v>
      </c>
      <c r="H30" s="55">
        <v>81631</v>
      </c>
      <c r="I30" s="56">
        <v>110000</v>
      </c>
      <c r="J30" s="55">
        <v>100000</v>
      </c>
    </row>
    <row r="31" spans="1:10" x14ac:dyDescent="0.3">
      <c r="A31" s="50">
        <v>231</v>
      </c>
      <c r="B31" s="53" t="s">
        <v>156</v>
      </c>
      <c r="C31" s="53" t="s">
        <v>27</v>
      </c>
      <c r="D31" s="50">
        <v>2111</v>
      </c>
      <c r="E31" s="53"/>
      <c r="F31" s="54" t="s">
        <v>28</v>
      </c>
      <c r="G31" s="72">
        <v>180000</v>
      </c>
      <c r="H31" s="55">
        <v>138728</v>
      </c>
      <c r="I31" s="56">
        <v>100000</v>
      </c>
      <c r="J31" s="55">
        <v>172000</v>
      </c>
    </row>
    <row r="32" spans="1:10" x14ac:dyDescent="0.3">
      <c r="A32" s="50">
        <v>231</v>
      </c>
      <c r="B32" s="53" t="s">
        <v>156</v>
      </c>
      <c r="C32" s="53" t="s">
        <v>146</v>
      </c>
      <c r="D32" s="50">
        <v>2111</v>
      </c>
      <c r="E32" s="53"/>
      <c r="F32" s="54" t="s">
        <v>157</v>
      </c>
      <c r="G32" s="72">
        <v>10000</v>
      </c>
      <c r="H32" s="55">
        <v>2880</v>
      </c>
      <c r="I32" s="56">
        <v>0</v>
      </c>
      <c r="J32" s="55">
        <v>10203</v>
      </c>
    </row>
    <row r="33" spans="1:10" x14ac:dyDescent="0.3">
      <c r="A33" s="50">
        <v>231</v>
      </c>
      <c r="B33" s="53" t="s">
        <v>156</v>
      </c>
      <c r="C33" s="53" t="s">
        <v>29</v>
      </c>
      <c r="D33" s="50">
        <v>2111</v>
      </c>
      <c r="E33" s="53"/>
      <c r="F33" s="54" t="s">
        <v>158</v>
      </c>
      <c r="G33" s="72">
        <v>13000</v>
      </c>
      <c r="H33" s="55">
        <v>9020</v>
      </c>
      <c r="I33" s="56">
        <v>13000</v>
      </c>
      <c r="J33" s="55">
        <v>10000</v>
      </c>
    </row>
    <row r="34" spans="1:10" x14ac:dyDescent="0.3">
      <c r="A34" s="50">
        <v>231</v>
      </c>
      <c r="B34" s="53" t="s">
        <v>156</v>
      </c>
      <c r="C34" s="53" t="s">
        <v>54</v>
      </c>
      <c r="D34" s="50">
        <v>2111</v>
      </c>
      <c r="E34" s="53"/>
      <c r="F34" s="54" t="s">
        <v>159</v>
      </c>
      <c r="G34" s="72">
        <v>10000</v>
      </c>
      <c r="H34" s="55">
        <v>0</v>
      </c>
      <c r="I34" s="56">
        <v>0</v>
      </c>
      <c r="J34" s="55">
        <v>7150</v>
      </c>
    </row>
    <row r="35" spans="1:10" x14ac:dyDescent="0.3">
      <c r="A35" s="50">
        <v>231</v>
      </c>
      <c r="B35" s="53" t="s">
        <v>156</v>
      </c>
      <c r="C35" s="53" t="s">
        <v>54</v>
      </c>
      <c r="D35" s="50">
        <v>2112</v>
      </c>
      <c r="E35" s="53"/>
      <c r="F35" s="54" t="s">
        <v>160</v>
      </c>
      <c r="G35" s="72">
        <v>20000</v>
      </c>
      <c r="H35" s="55">
        <v>0</v>
      </c>
      <c r="I35" s="56">
        <v>0</v>
      </c>
      <c r="J35" s="55">
        <v>19400</v>
      </c>
    </row>
    <row r="36" spans="1:10" x14ac:dyDescent="0.3">
      <c r="A36" s="50">
        <v>231</v>
      </c>
      <c r="B36" s="53" t="s">
        <v>156</v>
      </c>
      <c r="C36" s="53" t="s">
        <v>30</v>
      </c>
      <c r="D36" s="50">
        <v>2324</v>
      </c>
      <c r="E36" s="53"/>
      <c r="F36" s="54" t="s">
        <v>31</v>
      </c>
      <c r="G36" s="72">
        <v>50000</v>
      </c>
      <c r="H36" s="55">
        <v>68761</v>
      </c>
      <c r="I36" s="56">
        <v>75000</v>
      </c>
      <c r="J36" s="55">
        <v>42000</v>
      </c>
    </row>
    <row r="37" spans="1:10" x14ac:dyDescent="0.3">
      <c r="A37" s="50">
        <v>231</v>
      </c>
      <c r="B37" s="53" t="s">
        <v>156</v>
      </c>
      <c r="C37" s="53" t="s">
        <v>32</v>
      </c>
      <c r="D37" s="50">
        <v>2111</v>
      </c>
      <c r="E37" s="53"/>
      <c r="F37" s="54" t="s">
        <v>33</v>
      </c>
      <c r="G37" s="72">
        <v>35000</v>
      </c>
      <c r="H37" s="55">
        <v>48593.29</v>
      </c>
      <c r="I37" s="56">
        <v>25000</v>
      </c>
      <c r="J37" s="55">
        <v>33000</v>
      </c>
    </row>
    <row r="38" spans="1:10" x14ac:dyDescent="0.3">
      <c r="A38" s="50">
        <v>231</v>
      </c>
      <c r="B38" s="53" t="s">
        <v>156</v>
      </c>
      <c r="C38" s="53" t="s">
        <v>32</v>
      </c>
      <c r="D38" s="50">
        <v>2112</v>
      </c>
      <c r="E38" s="53"/>
      <c r="F38" s="54" t="s">
        <v>34</v>
      </c>
      <c r="G38" s="72">
        <v>2000</v>
      </c>
      <c r="H38" s="55">
        <v>1081</v>
      </c>
      <c r="I38" s="56">
        <v>1000</v>
      </c>
      <c r="J38" s="55">
        <v>1800</v>
      </c>
    </row>
    <row r="39" spans="1:10" x14ac:dyDescent="0.3">
      <c r="A39" s="50">
        <v>231</v>
      </c>
      <c r="B39" s="53" t="s">
        <v>156</v>
      </c>
      <c r="C39" s="53" t="s">
        <v>123</v>
      </c>
      <c r="D39" s="50">
        <v>2132</v>
      </c>
      <c r="E39" s="53"/>
      <c r="F39" s="54" t="s">
        <v>35</v>
      </c>
      <c r="G39" s="72">
        <v>1000</v>
      </c>
      <c r="H39" s="55">
        <v>21000</v>
      </c>
      <c r="I39" s="56">
        <v>1000</v>
      </c>
      <c r="J39" s="55">
        <v>1</v>
      </c>
    </row>
    <row r="40" spans="1:10" x14ac:dyDescent="0.3">
      <c r="A40" s="50">
        <v>231</v>
      </c>
      <c r="B40" s="53" t="s">
        <v>156</v>
      </c>
      <c r="C40" s="53" t="s">
        <v>36</v>
      </c>
      <c r="D40" s="50">
        <v>2111</v>
      </c>
      <c r="E40" s="53"/>
      <c r="F40" s="54" t="s">
        <v>37</v>
      </c>
      <c r="G40" s="72">
        <v>2000</v>
      </c>
      <c r="H40" s="55">
        <v>0</v>
      </c>
      <c r="I40" s="56">
        <v>2000</v>
      </c>
      <c r="J40" s="55">
        <v>0</v>
      </c>
    </row>
    <row r="41" spans="1:10" x14ac:dyDescent="0.3">
      <c r="A41" s="50">
        <v>231</v>
      </c>
      <c r="B41" s="53" t="s">
        <v>156</v>
      </c>
      <c r="C41" s="53" t="s">
        <v>36</v>
      </c>
      <c r="D41" s="50">
        <v>2112</v>
      </c>
      <c r="E41" s="53"/>
      <c r="F41" s="54" t="s">
        <v>38</v>
      </c>
      <c r="G41" s="72">
        <v>2000</v>
      </c>
      <c r="H41" s="55">
        <v>4546</v>
      </c>
      <c r="I41" s="56">
        <v>2000</v>
      </c>
      <c r="J41" s="55">
        <v>0</v>
      </c>
    </row>
    <row r="42" spans="1:10" x14ac:dyDescent="0.3">
      <c r="A42" s="50">
        <v>231</v>
      </c>
      <c r="B42" s="53" t="s">
        <v>156</v>
      </c>
      <c r="C42" s="53" t="s">
        <v>122</v>
      </c>
      <c r="D42" s="50">
        <v>2131</v>
      </c>
      <c r="E42" s="53"/>
      <c r="F42" s="54" t="s">
        <v>39</v>
      </c>
      <c r="G42" s="72">
        <v>30000</v>
      </c>
      <c r="H42" s="55">
        <v>0</v>
      </c>
      <c r="I42" s="56">
        <v>20000</v>
      </c>
      <c r="J42" s="55">
        <v>26000</v>
      </c>
    </row>
    <row r="43" spans="1:10" x14ac:dyDescent="0.3">
      <c r="A43" s="50">
        <v>231</v>
      </c>
      <c r="B43" s="53" t="s">
        <v>156</v>
      </c>
      <c r="C43" s="53" t="s">
        <v>36</v>
      </c>
      <c r="D43" s="50">
        <v>2329</v>
      </c>
      <c r="E43" s="53"/>
      <c r="F43" s="54" t="s">
        <v>138</v>
      </c>
      <c r="G43" s="72">
        <v>10000</v>
      </c>
      <c r="H43" s="55">
        <v>0</v>
      </c>
      <c r="I43" s="56">
        <v>10000</v>
      </c>
      <c r="J43" s="55">
        <v>9000</v>
      </c>
    </row>
    <row r="44" spans="1:10" x14ac:dyDescent="0.3">
      <c r="A44" s="50">
        <v>231</v>
      </c>
      <c r="B44" s="53" t="s">
        <v>156</v>
      </c>
      <c r="C44" s="53" t="s">
        <v>36</v>
      </c>
      <c r="D44" s="50">
        <v>2133</v>
      </c>
      <c r="E44" s="53"/>
      <c r="F44" s="54" t="s">
        <v>40</v>
      </c>
      <c r="G44" s="72">
        <v>1000</v>
      </c>
      <c r="H44" s="55">
        <v>0</v>
      </c>
      <c r="I44" s="56">
        <v>1000</v>
      </c>
      <c r="J44" s="55">
        <v>300</v>
      </c>
    </row>
    <row r="45" spans="1:10" x14ac:dyDescent="0.3">
      <c r="A45" s="50">
        <v>231</v>
      </c>
      <c r="B45" s="53" t="s">
        <v>156</v>
      </c>
      <c r="C45" s="53" t="s">
        <v>41</v>
      </c>
      <c r="D45" s="50">
        <v>2141</v>
      </c>
      <c r="E45" s="53"/>
      <c r="F45" s="54" t="s">
        <v>42</v>
      </c>
      <c r="G45" s="72">
        <v>6000</v>
      </c>
      <c r="H45" s="55">
        <v>1802</v>
      </c>
      <c r="I45" s="56">
        <v>6000</v>
      </c>
      <c r="J45" s="55">
        <v>3500</v>
      </c>
    </row>
    <row r="46" spans="1:10" x14ac:dyDescent="0.3">
      <c r="A46" s="50">
        <v>231</v>
      </c>
      <c r="B46" s="53" t="s">
        <v>156</v>
      </c>
      <c r="C46" s="53"/>
      <c r="D46" s="50">
        <v>2460</v>
      </c>
      <c r="E46" s="53"/>
      <c r="F46" s="54" t="s">
        <v>43</v>
      </c>
      <c r="G46" s="72">
        <v>50000</v>
      </c>
      <c r="H46" s="55">
        <v>23726</v>
      </c>
      <c r="I46" s="56">
        <v>50000</v>
      </c>
      <c r="J46" s="55">
        <v>36000</v>
      </c>
    </row>
    <row r="47" spans="1:10" x14ac:dyDescent="0.3">
      <c r="A47" s="62"/>
      <c r="B47" s="63"/>
      <c r="C47" s="63"/>
      <c r="D47" s="62"/>
      <c r="E47" s="62"/>
      <c r="F47" s="62"/>
      <c r="G47" s="74">
        <f>SUM(G25:G46)</f>
        <v>838000</v>
      </c>
      <c r="J47" s="80"/>
    </row>
    <row r="48" spans="1:10" x14ac:dyDescent="0.3">
      <c r="A48" s="49"/>
      <c r="B48" s="64"/>
      <c r="C48" s="64"/>
      <c r="D48" s="49"/>
      <c r="E48" s="49"/>
      <c r="F48" s="49"/>
      <c r="G48" s="75"/>
      <c r="J48" s="80"/>
    </row>
    <row r="49" spans="1:10" x14ac:dyDescent="0.3">
      <c r="A49" s="49"/>
      <c r="B49" s="49"/>
      <c r="C49" s="49"/>
      <c r="D49" s="49"/>
      <c r="E49" s="49"/>
      <c r="F49" s="49"/>
      <c r="G49" s="75"/>
      <c r="J49" s="80"/>
    </row>
    <row r="50" spans="1:10" x14ac:dyDescent="0.3">
      <c r="A50" s="48" t="s">
        <v>44</v>
      </c>
      <c r="B50" s="58"/>
      <c r="C50" s="58"/>
      <c r="D50" s="57"/>
      <c r="E50" s="58"/>
      <c r="F50" s="59"/>
      <c r="G50" s="75"/>
      <c r="J50" s="80"/>
    </row>
    <row r="51" spans="1:10" x14ac:dyDescent="0.3">
      <c r="A51" s="50">
        <v>231</v>
      </c>
      <c r="B51" s="53" t="s">
        <v>156</v>
      </c>
      <c r="C51" s="53" t="s">
        <v>122</v>
      </c>
      <c r="D51" s="50">
        <v>3111</v>
      </c>
      <c r="E51" s="53"/>
      <c r="F51" s="54" t="s">
        <v>45</v>
      </c>
      <c r="G51" s="125">
        <v>35000</v>
      </c>
      <c r="H51" s="55">
        <v>97530</v>
      </c>
      <c r="I51" s="56">
        <v>35000</v>
      </c>
      <c r="J51" s="55">
        <v>0</v>
      </c>
    </row>
    <row r="52" spans="1:10" x14ac:dyDescent="0.3">
      <c r="A52" s="57"/>
      <c r="B52" s="58"/>
      <c r="C52" s="58"/>
      <c r="D52" s="57"/>
      <c r="E52" s="58"/>
      <c r="F52" s="59"/>
      <c r="G52" s="126">
        <f>SUM(G51:G51)</f>
        <v>35000</v>
      </c>
      <c r="J52" s="80"/>
    </row>
    <row r="53" spans="1:10" x14ac:dyDescent="0.3">
      <c r="A53" s="57"/>
      <c r="B53" s="58"/>
      <c r="C53" s="58"/>
      <c r="D53" s="57"/>
      <c r="E53" s="58"/>
      <c r="F53" s="59"/>
      <c r="G53" s="75"/>
      <c r="J53" s="80"/>
    </row>
    <row r="54" spans="1:10" x14ac:dyDescent="0.3">
      <c r="A54" s="48" t="s">
        <v>46</v>
      </c>
      <c r="B54" s="58"/>
      <c r="C54" s="58"/>
      <c r="D54" s="57"/>
      <c r="E54" s="58"/>
      <c r="F54" s="59"/>
      <c r="G54" s="73"/>
      <c r="J54" s="80"/>
    </row>
    <row r="55" spans="1:10" x14ac:dyDescent="0.3">
      <c r="A55" s="50">
        <v>231</v>
      </c>
      <c r="B55" s="53" t="s">
        <v>156</v>
      </c>
      <c r="C55" s="53" t="s">
        <v>10</v>
      </c>
      <c r="D55" s="50">
        <v>4111</v>
      </c>
      <c r="E55" s="53"/>
      <c r="F55" s="54" t="s">
        <v>139</v>
      </c>
      <c r="G55" s="72">
        <v>40000</v>
      </c>
      <c r="H55" s="55">
        <v>48958</v>
      </c>
      <c r="I55" s="56">
        <v>40000</v>
      </c>
      <c r="J55" s="55">
        <v>37000</v>
      </c>
    </row>
    <row r="56" spans="1:10" x14ac:dyDescent="0.3">
      <c r="A56" s="50">
        <v>231</v>
      </c>
      <c r="B56" s="53" t="s">
        <v>156</v>
      </c>
      <c r="C56" s="53" t="s">
        <v>10</v>
      </c>
      <c r="D56" s="50">
        <v>4112</v>
      </c>
      <c r="E56" s="53"/>
      <c r="F56" s="54" t="s">
        <v>47</v>
      </c>
      <c r="G56" s="76">
        <v>120000</v>
      </c>
      <c r="H56" s="55">
        <v>101000</v>
      </c>
      <c r="I56" s="56">
        <v>100000</v>
      </c>
      <c r="J56" s="55">
        <v>106000</v>
      </c>
    </row>
    <row r="57" spans="1:10" x14ac:dyDescent="0.3">
      <c r="A57" s="50">
        <v>231</v>
      </c>
      <c r="B57" s="53" t="s">
        <v>156</v>
      </c>
      <c r="C57" s="53" t="s">
        <v>10</v>
      </c>
      <c r="D57" s="50">
        <v>4116</v>
      </c>
      <c r="E57" s="53"/>
      <c r="F57" s="54" t="s">
        <v>140</v>
      </c>
      <c r="G57" s="76">
        <v>200000</v>
      </c>
      <c r="H57" s="55">
        <v>68529</v>
      </c>
      <c r="I57" s="56">
        <v>200000</v>
      </c>
      <c r="J57" s="55">
        <v>0</v>
      </c>
    </row>
    <row r="58" spans="1:10" x14ac:dyDescent="0.3">
      <c r="A58" s="50">
        <v>231</v>
      </c>
      <c r="B58" s="53" t="s">
        <v>156</v>
      </c>
      <c r="C58" s="53" t="s">
        <v>10</v>
      </c>
      <c r="D58" s="50">
        <v>4222</v>
      </c>
      <c r="E58" s="53"/>
      <c r="F58" s="54" t="s">
        <v>141</v>
      </c>
      <c r="G58" s="76">
        <v>200000</v>
      </c>
      <c r="H58" s="55">
        <v>0</v>
      </c>
      <c r="I58" s="56">
        <v>200000</v>
      </c>
      <c r="J58" s="55">
        <v>0</v>
      </c>
    </row>
    <row r="59" spans="1:10" x14ac:dyDescent="0.3">
      <c r="A59" s="49"/>
      <c r="B59" s="64"/>
      <c r="C59" s="64"/>
      <c r="D59" s="49"/>
      <c r="E59" s="49"/>
      <c r="F59" s="49"/>
      <c r="G59" s="77">
        <f>SUM(G55:G58)</f>
        <v>560000</v>
      </c>
    </row>
    <row r="60" spans="1:10" x14ac:dyDescent="0.3">
      <c r="A60" s="48"/>
      <c r="B60" s="65"/>
      <c r="C60" s="65"/>
      <c r="D60" s="48"/>
      <c r="E60" s="49"/>
      <c r="F60" s="66" t="s">
        <v>48</v>
      </c>
      <c r="G60" s="78">
        <f>G22+G47+G52+G59</f>
        <v>4295000</v>
      </c>
    </row>
    <row r="61" spans="1:10" x14ac:dyDescent="0.3">
      <c r="A61" s="49"/>
      <c r="B61" s="64"/>
      <c r="C61" s="64"/>
      <c r="D61" s="49"/>
      <c r="E61" s="49"/>
      <c r="F61" s="49"/>
      <c r="G61" s="75"/>
    </row>
  </sheetData>
  <mergeCells count="1">
    <mergeCell ref="A7:G7"/>
  </mergeCells>
  <phoneticPr fontId="1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7707-6E2F-4CE1-A878-77615257D8FC}">
  <dimension ref="A3:I90"/>
  <sheetViews>
    <sheetView topLeftCell="A65" workbookViewId="0">
      <selection activeCell="A89" sqref="A89:F89"/>
    </sheetView>
  </sheetViews>
  <sheetFormatPr defaultRowHeight="15.6" x14ac:dyDescent="0.3"/>
  <cols>
    <col min="1" max="1" width="9.109375" style="41" customWidth="1"/>
    <col min="2" max="2" width="11.5546875" style="41" customWidth="1"/>
    <col min="3" max="3" width="10.5546875" style="41" customWidth="1"/>
    <col min="4" max="4" width="10.88671875" style="42" customWidth="1"/>
    <col min="5" max="5" width="30.33203125" style="41" customWidth="1"/>
    <col min="6" max="6" width="15.77734375" style="93" customWidth="1"/>
    <col min="7" max="7" width="12.6640625" style="41" customWidth="1"/>
    <col min="8" max="8" width="13.6640625" style="41" customWidth="1"/>
    <col min="9" max="9" width="16" style="41" bestFit="1" customWidth="1"/>
    <col min="10" max="16384" width="8.88671875" style="41"/>
  </cols>
  <sheetData>
    <row r="3" spans="1:9" x14ac:dyDescent="0.3">
      <c r="A3" s="107" t="s">
        <v>199</v>
      </c>
      <c r="B3" s="107"/>
      <c r="C3" s="107"/>
      <c r="D3" s="107"/>
      <c r="E3" s="107"/>
      <c r="F3" s="107"/>
    </row>
    <row r="4" spans="1:9" x14ac:dyDescent="0.3">
      <c r="A4" s="43"/>
      <c r="B4" s="44"/>
      <c r="C4" s="44"/>
      <c r="D4" s="45"/>
      <c r="E4" s="43"/>
      <c r="F4" s="90"/>
    </row>
    <row r="5" spans="1:9" x14ac:dyDescent="0.3">
      <c r="A5" s="81" t="s">
        <v>5</v>
      </c>
      <c r="B5" s="81" t="s">
        <v>6</v>
      </c>
      <c r="C5" s="81" t="s">
        <v>7</v>
      </c>
      <c r="D5" s="82" t="s">
        <v>8</v>
      </c>
      <c r="E5" s="81" t="s">
        <v>9</v>
      </c>
      <c r="F5" s="91" t="s">
        <v>201</v>
      </c>
      <c r="G5" s="81" t="s">
        <v>203</v>
      </c>
      <c r="H5" s="81" t="s">
        <v>202</v>
      </c>
      <c r="I5" s="81" t="s">
        <v>205</v>
      </c>
    </row>
    <row r="6" spans="1:9" x14ac:dyDescent="0.3">
      <c r="A6" s="81">
        <v>231</v>
      </c>
      <c r="B6" s="83" t="s">
        <v>156</v>
      </c>
      <c r="C6" s="83" t="s">
        <v>21</v>
      </c>
      <c r="D6" s="82">
        <v>5139</v>
      </c>
      <c r="E6" s="84" t="s">
        <v>49</v>
      </c>
      <c r="F6" s="92">
        <v>1000</v>
      </c>
      <c r="G6" s="85">
        <v>10000</v>
      </c>
      <c r="H6" s="85">
        <v>0</v>
      </c>
      <c r="I6" s="85">
        <v>0</v>
      </c>
    </row>
    <row r="7" spans="1:9" x14ac:dyDescent="0.3">
      <c r="A7" s="81">
        <v>231</v>
      </c>
      <c r="B7" s="83" t="s">
        <v>156</v>
      </c>
      <c r="C7" s="83" t="s">
        <v>164</v>
      </c>
      <c r="D7" s="82">
        <v>5169</v>
      </c>
      <c r="E7" s="84" t="s">
        <v>165</v>
      </c>
      <c r="F7" s="92">
        <v>100000</v>
      </c>
      <c r="G7" s="85">
        <v>0</v>
      </c>
      <c r="H7" s="85">
        <v>995467</v>
      </c>
      <c r="I7" s="85">
        <v>195918</v>
      </c>
    </row>
    <row r="8" spans="1:9" x14ac:dyDescent="0.3">
      <c r="A8" s="81">
        <v>231</v>
      </c>
      <c r="B8" s="83" t="s">
        <v>156</v>
      </c>
      <c r="C8" s="83" t="s">
        <v>123</v>
      </c>
      <c r="D8" s="82">
        <v>5139</v>
      </c>
      <c r="E8" s="84" t="s">
        <v>162</v>
      </c>
      <c r="F8" s="92">
        <v>15000</v>
      </c>
      <c r="G8" s="85">
        <v>5000</v>
      </c>
      <c r="H8" s="85">
        <v>565</v>
      </c>
      <c r="I8" s="85">
        <v>13000</v>
      </c>
    </row>
    <row r="9" spans="1:9" x14ac:dyDescent="0.3">
      <c r="A9" s="81">
        <v>231</v>
      </c>
      <c r="B9" s="83" t="s">
        <v>156</v>
      </c>
      <c r="C9" s="83" t="s">
        <v>50</v>
      </c>
      <c r="D9" s="82">
        <v>5139</v>
      </c>
      <c r="E9" s="84" t="s">
        <v>163</v>
      </c>
      <c r="F9" s="92">
        <v>40000</v>
      </c>
      <c r="G9" s="85">
        <v>10000</v>
      </c>
      <c r="H9" s="85">
        <v>15590</v>
      </c>
      <c r="I9" s="85">
        <v>34000</v>
      </c>
    </row>
    <row r="10" spans="1:9" x14ac:dyDescent="0.3">
      <c r="A10" s="81">
        <v>231</v>
      </c>
      <c r="B10" s="83" t="s">
        <v>156</v>
      </c>
      <c r="C10" s="83" t="s">
        <v>21</v>
      </c>
      <c r="D10" s="82">
        <v>5169</v>
      </c>
      <c r="E10" s="84" t="s">
        <v>161</v>
      </c>
      <c r="F10" s="92">
        <v>300000</v>
      </c>
      <c r="G10" s="85">
        <v>120000</v>
      </c>
      <c r="H10" s="85">
        <v>995467</v>
      </c>
      <c r="I10" s="85">
        <v>283000</v>
      </c>
    </row>
    <row r="11" spans="1:9" x14ac:dyDescent="0.3">
      <c r="A11" s="81">
        <v>231</v>
      </c>
      <c r="B11" s="83" t="s">
        <v>156</v>
      </c>
      <c r="C11" s="83" t="s">
        <v>50</v>
      </c>
      <c r="D11" s="82">
        <v>5169</v>
      </c>
      <c r="E11" s="84" t="s">
        <v>51</v>
      </c>
      <c r="F11" s="92">
        <v>100000</v>
      </c>
      <c r="G11" s="85">
        <v>150000</v>
      </c>
      <c r="H11" s="85">
        <v>6400</v>
      </c>
      <c r="I11" s="85">
        <v>5000</v>
      </c>
    </row>
    <row r="12" spans="1:9" x14ac:dyDescent="0.3">
      <c r="A12" s="81">
        <v>231</v>
      </c>
      <c r="B12" s="83" t="s">
        <v>156</v>
      </c>
      <c r="C12" s="83" t="s">
        <v>50</v>
      </c>
      <c r="D12" s="82">
        <v>5171</v>
      </c>
      <c r="E12" s="84" t="s">
        <v>131</v>
      </c>
      <c r="F12" s="92">
        <v>30000</v>
      </c>
      <c r="G12" s="85">
        <v>30000</v>
      </c>
      <c r="H12" s="85">
        <v>192037</v>
      </c>
      <c r="I12" s="85">
        <v>25000</v>
      </c>
    </row>
    <row r="13" spans="1:9" x14ac:dyDescent="0.3">
      <c r="A13" s="81">
        <v>231</v>
      </c>
      <c r="B13" s="83" t="s">
        <v>156</v>
      </c>
      <c r="C13" s="83" t="s">
        <v>25</v>
      </c>
      <c r="D13" s="82">
        <v>5139</v>
      </c>
      <c r="E13" s="84" t="s">
        <v>52</v>
      </c>
      <c r="F13" s="92">
        <v>9000</v>
      </c>
      <c r="G13" s="85">
        <v>6000</v>
      </c>
      <c r="H13" s="85">
        <v>0</v>
      </c>
      <c r="I13" s="85">
        <v>9000</v>
      </c>
    </row>
    <row r="14" spans="1:9" x14ac:dyDescent="0.3">
      <c r="A14" s="81">
        <v>231</v>
      </c>
      <c r="B14" s="83" t="s">
        <v>156</v>
      </c>
      <c r="C14" s="83" t="s">
        <v>25</v>
      </c>
      <c r="D14" s="82">
        <v>5169</v>
      </c>
      <c r="E14" s="84" t="s">
        <v>166</v>
      </c>
      <c r="F14" s="92">
        <v>130000</v>
      </c>
      <c r="G14" s="85">
        <v>85000</v>
      </c>
      <c r="H14" s="85">
        <v>95484</v>
      </c>
      <c r="I14" s="85">
        <v>120000</v>
      </c>
    </row>
    <row r="15" spans="1:9" x14ac:dyDescent="0.3">
      <c r="A15" s="81">
        <v>231</v>
      </c>
      <c r="B15" s="83" t="s">
        <v>156</v>
      </c>
      <c r="C15" s="83" t="s">
        <v>25</v>
      </c>
      <c r="D15" s="82">
        <v>5171</v>
      </c>
      <c r="E15" s="84" t="s">
        <v>167</v>
      </c>
      <c r="F15" s="92">
        <v>10000</v>
      </c>
      <c r="G15" s="85">
        <v>10000</v>
      </c>
      <c r="H15" s="85">
        <v>0</v>
      </c>
      <c r="I15" s="85">
        <v>10000</v>
      </c>
    </row>
    <row r="16" spans="1:9" x14ac:dyDescent="0.3">
      <c r="A16" s="81">
        <v>231</v>
      </c>
      <c r="B16" s="83" t="s">
        <v>156</v>
      </c>
      <c r="C16" s="83" t="s">
        <v>27</v>
      </c>
      <c r="D16" s="82">
        <v>5139</v>
      </c>
      <c r="E16" s="84" t="s">
        <v>168</v>
      </c>
      <c r="F16" s="92">
        <v>10000</v>
      </c>
      <c r="G16" s="85">
        <v>0</v>
      </c>
      <c r="H16" s="85">
        <v>0</v>
      </c>
      <c r="I16" s="85">
        <v>8000</v>
      </c>
    </row>
    <row r="17" spans="1:9" x14ac:dyDescent="0.3">
      <c r="A17" s="81">
        <v>231</v>
      </c>
      <c r="B17" s="83" t="s">
        <v>156</v>
      </c>
      <c r="C17" s="83" t="s">
        <v>27</v>
      </c>
      <c r="D17" s="82">
        <v>5154</v>
      </c>
      <c r="E17" s="86" t="s">
        <v>53</v>
      </c>
      <c r="F17" s="92">
        <v>180000</v>
      </c>
      <c r="G17" s="85">
        <v>100000</v>
      </c>
      <c r="H17" s="85">
        <v>141645</v>
      </c>
      <c r="I17" s="85">
        <v>180000</v>
      </c>
    </row>
    <row r="18" spans="1:9" x14ac:dyDescent="0.3">
      <c r="A18" s="81">
        <v>231</v>
      </c>
      <c r="B18" s="83" t="s">
        <v>156</v>
      </c>
      <c r="C18" s="83" t="s">
        <v>27</v>
      </c>
      <c r="D18" s="82">
        <v>5169</v>
      </c>
      <c r="E18" s="84" t="s">
        <v>127</v>
      </c>
      <c r="F18" s="92">
        <v>45000</v>
      </c>
      <c r="G18" s="85">
        <v>45000</v>
      </c>
      <c r="H18" s="85">
        <v>75331</v>
      </c>
      <c r="I18" s="85">
        <v>2000</v>
      </c>
    </row>
    <row r="19" spans="1:9" x14ac:dyDescent="0.3">
      <c r="A19" s="81">
        <v>231</v>
      </c>
      <c r="B19" s="83" t="s">
        <v>156</v>
      </c>
      <c r="C19" s="83" t="s">
        <v>27</v>
      </c>
      <c r="D19" s="82">
        <v>5171</v>
      </c>
      <c r="E19" s="84" t="s">
        <v>132</v>
      </c>
      <c r="F19" s="92">
        <v>100000</v>
      </c>
      <c r="G19" s="85">
        <v>100000</v>
      </c>
      <c r="H19" s="85">
        <v>23152</v>
      </c>
      <c r="I19" s="85">
        <v>15000</v>
      </c>
    </row>
    <row r="20" spans="1:9" x14ac:dyDescent="0.3">
      <c r="A20" s="81">
        <v>231</v>
      </c>
      <c r="B20" s="83" t="s">
        <v>156</v>
      </c>
      <c r="C20" s="83" t="s">
        <v>169</v>
      </c>
      <c r="D20" s="82">
        <v>5339</v>
      </c>
      <c r="E20" s="84" t="s">
        <v>170</v>
      </c>
      <c r="F20" s="92">
        <v>2000</v>
      </c>
      <c r="G20" s="85">
        <v>0</v>
      </c>
      <c r="H20" s="85">
        <v>0</v>
      </c>
      <c r="I20" s="85">
        <v>1500</v>
      </c>
    </row>
    <row r="21" spans="1:9" x14ac:dyDescent="0.3">
      <c r="A21" s="81">
        <v>231</v>
      </c>
      <c r="B21" s="83" t="s">
        <v>156</v>
      </c>
      <c r="C21" s="83" t="s">
        <v>171</v>
      </c>
      <c r="D21" s="82">
        <v>5041</v>
      </c>
      <c r="E21" s="84" t="s">
        <v>172</v>
      </c>
      <c r="F21" s="92">
        <v>8000</v>
      </c>
      <c r="G21" s="85">
        <v>0</v>
      </c>
      <c r="H21" s="85">
        <v>4647</v>
      </c>
      <c r="I21" s="85">
        <v>7130</v>
      </c>
    </row>
    <row r="22" spans="1:9" x14ac:dyDescent="0.3">
      <c r="A22" s="81">
        <v>231</v>
      </c>
      <c r="B22" s="83" t="s">
        <v>156</v>
      </c>
      <c r="C22" s="83" t="s">
        <v>173</v>
      </c>
      <c r="D22" s="82">
        <v>5169</v>
      </c>
      <c r="E22" s="84" t="s">
        <v>174</v>
      </c>
      <c r="F22" s="92">
        <v>25000</v>
      </c>
      <c r="G22" s="85">
        <v>0</v>
      </c>
      <c r="H22" s="85">
        <v>19520</v>
      </c>
      <c r="I22" s="85">
        <v>22300</v>
      </c>
    </row>
    <row r="23" spans="1:9" x14ac:dyDescent="0.3">
      <c r="A23" s="81">
        <v>231</v>
      </c>
      <c r="B23" s="83" t="s">
        <v>156</v>
      </c>
      <c r="C23" s="83" t="s">
        <v>54</v>
      </c>
      <c r="D23" s="82">
        <v>5139</v>
      </c>
      <c r="E23" s="84" t="s">
        <v>192</v>
      </c>
      <c r="F23" s="92">
        <v>4000</v>
      </c>
      <c r="G23" s="85">
        <v>0</v>
      </c>
      <c r="H23" s="85">
        <v>2819</v>
      </c>
      <c r="I23" s="85">
        <v>3738</v>
      </c>
    </row>
    <row r="24" spans="1:9" x14ac:dyDescent="0.3">
      <c r="A24" s="81">
        <v>231</v>
      </c>
      <c r="B24" s="83" t="s">
        <v>156</v>
      </c>
      <c r="C24" s="83" t="s">
        <v>54</v>
      </c>
      <c r="D24" s="82">
        <v>5169</v>
      </c>
      <c r="E24" s="84" t="s">
        <v>193</v>
      </c>
      <c r="F24" s="92">
        <v>4000</v>
      </c>
      <c r="G24" s="85">
        <v>0</v>
      </c>
      <c r="H24" s="85">
        <v>963</v>
      </c>
      <c r="I24" s="85">
        <v>2962</v>
      </c>
    </row>
    <row r="25" spans="1:9" x14ac:dyDescent="0.3">
      <c r="A25" s="81">
        <v>231</v>
      </c>
      <c r="B25" s="83" t="s">
        <v>156</v>
      </c>
      <c r="C25" s="83" t="s">
        <v>54</v>
      </c>
      <c r="D25" s="82">
        <v>5175</v>
      </c>
      <c r="E25" s="84" t="s">
        <v>194</v>
      </c>
      <c r="F25" s="92">
        <v>13000</v>
      </c>
      <c r="G25" s="85">
        <v>0</v>
      </c>
      <c r="H25" s="85">
        <v>6990</v>
      </c>
      <c r="I25" s="85">
        <v>11794</v>
      </c>
    </row>
    <row r="26" spans="1:9" x14ac:dyDescent="0.3">
      <c r="A26" s="81">
        <v>231</v>
      </c>
      <c r="B26" s="83" t="s">
        <v>156</v>
      </c>
      <c r="C26" s="83" t="s">
        <v>54</v>
      </c>
      <c r="D26" s="82">
        <v>5138</v>
      </c>
      <c r="E26" s="84" t="s">
        <v>181</v>
      </c>
      <c r="F26" s="92">
        <v>10000</v>
      </c>
      <c r="G26" s="85">
        <v>0</v>
      </c>
      <c r="H26" s="85">
        <v>0</v>
      </c>
      <c r="I26" s="85">
        <v>10933</v>
      </c>
    </row>
    <row r="27" spans="1:9" x14ac:dyDescent="0.3">
      <c r="A27" s="81">
        <v>231</v>
      </c>
      <c r="B27" s="83" t="s">
        <v>156</v>
      </c>
      <c r="C27" s="83" t="s">
        <v>54</v>
      </c>
      <c r="D27" s="82">
        <v>5492</v>
      </c>
      <c r="E27" s="84" t="s">
        <v>182</v>
      </c>
      <c r="F27" s="92">
        <v>20000</v>
      </c>
      <c r="G27" s="85">
        <v>0</v>
      </c>
      <c r="H27" s="85">
        <v>24000</v>
      </c>
      <c r="I27" s="85">
        <v>20000</v>
      </c>
    </row>
    <row r="28" spans="1:9" x14ac:dyDescent="0.3">
      <c r="A28" s="81">
        <v>231</v>
      </c>
      <c r="B28" s="83" t="s">
        <v>156</v>
      </c>
      <c r="C28" s="83" t="s">
        <v>54</v>
      </c>
      <c r="D28" s="82">
        <v>5194</v>
      </c>
      <c r="E28" s="86" t="s">
        <v>55</v>
      </c>
      <c r="F28" s="92">
        <v>30000</v>
      </c>
      <c r="G28" s="85">
        <v>10000</v>
      </c>
      <c r="H28" s="85">
        <v>6067</v>
      </c>
      <c r="I28" s="85">
        <v>38425</v>
      </c>
    </row>
    <row r="29" spans="1:9" x14ac:dyDescent="0.3">
      <c r="A29" s="81">
        <v>231</v>
      </c>
      <c r="B29" s="83" t="s">
        <v>156</v>
      </c>
      <c r="C29" s="83" t="s">
        <v>175</v>
      </c>
      <c r="D29" s="82">
        <v>5138</v>
      </c>
      <c r="E29" s="86" t="s">
        <v>177</v>
      </c>
      <c r="F29" s="92">
        <v>2000</v>
      </c>
      <c r="G29" s="85">
        <v>0</v>
      </c>
      <c r="H29" s="85">
        <v>0</v>
      </c>
      <c r="I29" s="85">
        <v>1194</v>
      </c>
    </row>
    <row r="30" spans="1:9" x14ac:dyDescent="0.3">
      <c r="A30" s="81">
        <v>231</v>
      </c>
      <c r="B30" s="83" t="s">
        <v>156</v>
      </c>
      <c r="C30" s="83" t="s">
        <v>175</v>
      </c>
      <c r="D30" s="82">
        <v>5139</v>
      </c>
      <c r="E30" s="86" t="s">
        <v>176</v>
      </c>
      <c r="F30" s="92">
        <v>2000</v>
      </c>
      <c r="G30" s="85">
        <v>0</v>
      </c>
      <c r="H30" s="85">
        <v>0</v>
      </c>
      <c r="I30" s="85">
        <v>2000</v>
      </c>
    </row>
    <row r="31" spans="1:9" x14ac:dyDescent="0.3">
      <c r="A31" s="81">
        <v>231</v>
      </c>
      <c r="B31" s="83" t="s">
        <v>156</v>
      </c>
      <c r="C31" s="83" t="s">
        <v>123</v>
      </c>
      <c r="D31" s="82">
        <v>5171</v>
      </c>
      <c r="E31" s="86" t="s">
        <v>56</v>
      </c>
      <c r="F31" s="92">
        <v>300000</v>
      </c>
      <c r="G31" s="85">
        <v>100000</v>
      </c>
      <c r="H31" s="85">
        <v>237148</v>
      </c>
      <c r="I31" s="85">
        <v>280000</v>
      </c>
    </row>
    <row r="32" spans="1:9" x14ac:dyDescent="0.3">
      <c r="A32" s="81">
        <v>231</v>
      </c>
      <c r="B32" s="83" t="s">
        <v>156</v>
      </c>
      <c r="C32" s="83" t="s">
        <v>57</v>
      </c>
      <c r="D32" s="82">
        <v>5139</v>
      </c>
      <c r="E32" s="86" t="s">
        <v>58</v>
      </c>
      <c r="F32" s="92">
        <v>5000</v>
      </c>
      <c r="G32" s="85">
        <v>10000</v>
      </c>
      <c r="H32" s="85">
        <v>0</v>
      </c>
      <c r="I32" s="85">
        <v>1000</v>
      </c>
    </row>
    <row r="33" spans="1:9" x14ac:dyDescent="0.3">
      <c r="A33" s="81">
        <v>231</v>
      </c>
      <c r="B33" s="83" t="s">
        <v>156</v>
      </c>
      <c r="C33" s="83" t="s">
        <v>57</v>
      </c>
      <c r="D33" s="82">
        <v>5154</v>
      </c>
      <c r="E33" s="86" t="s">
        <v>124</v>
      </c>
      <c r="F33" s="92">
        <v>70000</v>
      </c>
      <c r="G33" s="85">
        <v>50000</v>
      </c>
      <c r="H33" s="85">
        <v>50290</v>
      </c>
      <c r="I33" s="85">
        <v>45000</v>
      </c>
    </row>
    <row r="34" spans="1:9" x14ac:dyDescent="0.3">
      <c r="A34" s="81">
        <v>231</v>
      </c>
      <c r="B34" s="83" t="s">
        <v>156</v>
      </c>
      <c r="C34" s="83" t="s">
        <v>57</v>
      </c>
      <c r="D34" s="82">
        <v>5169</v>
      </c>
      <c r="E34" s="86" t="s">
        <v>128</v>
      </c>
      <c r="F34" s="92">
        <v>5000</v>
      </c>
      <c r="G34" s="85">
        <v>8000</v>
      </c>
      <c r="H34" s="85">
        <v>0</v>
      </c>
      <c r="I34" s="85">
        <v>2000</v>
      </c>
    </row>
    <row r="35" spans="1:9" x14ac:dyDescent="0.3">
      <c r="A35" s="81">
        <v>231</v>
      </c>
      <c r="B35" s="83" t="s">
        <v>156</v>
      </c>
      <c r="C35" s="83" t="s">
        <v>30</v>
      </c>
      <c r="D35" s="82">
        <v>5141</v>
      </c>
      <c r="E35" s="86" t="s">
        <v>59</v>
      </c>
      <c r="F35" s="92">
        <v>1000</v>
      </c>
      <c r="G35" s="85">
        <v>1000</v>
      </c>
      <c r="H35" s="85">
        <v>0</v>
      </c>
      <c r="I35" s="85">
        <v>500</v>
      </c>
    </row>
    <row r="36" spans="1:9" x14ac:dyDescent="0.3">
      <c r="A36" s="81">
        <v>231</v>
      </c>
      <c r="B36" s="83" t="s">
        <v>156</v>
      </c>
      <c r="C36" s="83" t="s">
        <v>129</v>
      </c>
      <c r="D36" s="82">
        <v>5169</v>
      </c>
      <c r="E36" s="86" t="s">
        <v>130</v>
      </c>
      <c r="F36" s="92">
        <v>10000</v>
      </c>
      <c r="G36" s="85">
        <v>10000</v>
      </c>
      <c r="H36" s="85">
        <v>0</v>
      </c>
      <c r="I36" s="85">
        <v>0</v>
      </c>
    </row>
    <row r="37" spans="1:9" x14ac:dyDescent="0.3">
      <c r="A37" s="81">
        <v>231</v>
      </c>
      <c r="B37" s="83" t="s">
        <v>156</v>
      </c>
      <c r="C37" s="83" t="s">
        <v>122</v>
      </c>
      <c r="D37" s="82">
        <v>5169</v>
      </c>
      <c r="E37" s="86" t="s">
        <v>178</v>
      </c>
      <c r="F37" s="92">
        <v>40000</v>
      </c>
      <c r="G37" s="85">
        <v>0</v>
      </c>
      <c r="H37" s="85">
        <v>8500</v>
      </c>
      <c r="I37" s="85">
        <v>42900</v>
      </c>
    </row>
    <row r="38" spans="1:9" x14ac:dyDescent="0.3">
      <c r="A38" s="81">
        <v>231</v>
      </c>
      <c r="B38" s="83" t="s">
        <v>156</v>
      </c>
      <c r="C38" s="83" t="s">
        <v>32</v>
      </c>
      <c r="D38" s="82">
        <v>5138</v>
      </c>
      <c r="E38" s="84" t="s">
        <v>60</v>
      </c>
      <c r="F38" s="92">
        <v>2000</v>
      </c>
      <c r="G38" s="85">
        <v>2000</v>
      </c>
      <c r="H38" s="85">
        <v>484</v>
      </c>
      <c r="I38" s="85">
        <v>1900</v>
      </c>
    </row>
    <row r="39" spans="1:9" x14ac:dyDescent="0.3">
      <c r="A39" s="81">
        <v>231</v>
      </c>
      <c r="B39" s="83" t="s">
        <v>156</v>
      </c>
      <c r="C39" s="83" t="s">
        <v>32</v>
      </c>
      <c r="D39" s="82">
        <v>5139</v>
      </c>
      <c r="E39" s="86" t="s">
        <v>179</v>
      </c>
      <c r="F39" s="92">
        <v>8000</v>
      </c>
      <c r="G39" s="85">
        <v>5000</v>
      </c>
      <c r="H39" s="85">
        <v>0</v>
      </c>
      <c r="I39" s="85">
        <v>7800</v>
      </c>
    </row>
    <row r="40" spans="1:9" x14ac:dyDescent="0.3">
      <c r="A40" s="81">
        <v>231</v>
      </c>
      <c r="B40" s="83" t="s">
        <v>156</v>
      </c>
      <c r="C40" s="83" t="s">
        <v>32</v>
      </c>
      <c r="D40" s="82">
        <v>5166</v>
      </c>
      <c r="E40" s="86" t="s">
        <v>180</v>
      </c>
      <c r="F40" s="92">
        <v>5000</v>
      </c>
      <c r="G40" s="85">
        <v>25000</v>
      </c>
      <c r="H40" s="85">
        <v>3920</v>
      </c>
      <c r="I40" s="85">
        <v>4000</v>
      </c>
    </row>
    <row r="41" spans="1:9" x14ac:dyDescent="0.3">
      <c r="A41" s="81">
        <v>231</v>
      </c>
      <c r="B41" s="83" t="s">
        <v>156</v>
      </c>
      <c r="C41" s="83" t="s">
        <v>142</v>
      </c>
      <c r="D41" s="82">
        <v>5139</v>
      </c>
      <c r="E41" s="86" t="s">
        <v>143</v>
      </c>
      <c r="F41" s="92">
        <v>10000</v>
      </c>
      <c r="G41" s="85">
        <v>10000</v>
      </c>
      <c r="H41" s="85">
        <v>2819</v>
      </c>
      <c r="I41" s="85">
        <v>33000</v>
      </c>
    </row>
    <row r="42" spans="1:9" x14ac:dyDescent="0.3">
      <c r="A42" s="81">
        <v>231</v>
      </c>
      <c r="B42" s="83" t="s">
        <v>156</v>
      </c>
      <c r="C42" s="83" t="s">
        <v>54</v>
      </c>
      <c r="D42" s="82">
        <v>5214</v>
      </c>
      <c r="E42" s="86" t="s">
        <v>144</v>
      </c>
      <c r="F42" s="92">
        <v>1000</v>
      </c>
      <c r="G42" s="85">
        <v>1000</v>
      </c>
      <c r="H42" s="85">
        <v>1000</v>
      </c>
      <c r="I42" s="85">
        <v>0</v>
      </c>
    </row>
    <row r="43" spans="1:9" x14ac:dyDescent="0.3">
      <c r="A43" s="81">
        <v>231</v>
      </c>
      <c r="B43" s="83" t="s">
        <v>156</v>
      </c>
      <c r="C43" s="83" t="s">
        <v>54</v>
      </c>
      <c r="D43" s="82">
        <v>5212</v>
      </c>
      <c r="E43" s="86" t="s">
        <v>145</v>
      </c>
      <c r="F43" s="92">
        <v>10000</v>
      </c>
      <c r="G43" s="85">
        <v>20000</v>
      </c>
      <c r="H43" s="85">
        <v>0</v>
      </c>
      <c r="I43" s="85">
        <v>0</v>
      </c>
    </row>
    <row r="44" spans="1:9" x14ac:dyDescent="0.3">
      <c r="A44" s="81">
        <v>231</v>
      </c>
      <c r="B44" s="83" t="s">
        <v>156</v>
      </c>
      <c r="C44" s="83" t="s">
        <v>183</v>
      </c>
      <c r="D44" s="82">
        <v>5169</v>
      </c>
      <c r="E44" s="86" t="s">
        <v>184</v>
      </c>
      <c r="F44" s="92">
        <v>10000</v>
      </c>
      <c r="G44" s="85">
        <v>0</v>
      </c>
      <c r="H44" s="85">
        <v>0</v>
      </c>
      <c r="I44" s="85">
        <v>10000</v>
      </c>
    </row>
    <row r="45" spans="1:9" x14ac:dyDescent="0.3">
      <c r="A45" s="81">
        <v>231</v>
      </c>
      <c r="B45" s="83" t="s">
        <v>156</v>
      </c>
      <c r="C45" s="83" t="s">
        <v>32</v>
      </c>
      <c r="D45" s="82">
        <v>5169</v>
      </c>
      <c r="E45" s="86" t="s">
        <v>147</v>
      </c>
      <c r="F45" s="92">
        <v>180000</v>
      </c>
      <c r="G45" s="85">
        <v>160000</v>
      </c>
      <c r="H45" s="85">
        <v>191293</v>
      </c>
      <c r="I45" s="85">
        <v>160000</v>
      </c>
    </row>
    <row r="46" spans="1:9" x14ac:dyDescent="0.3">
      <c r="A46" s="81">
        <v>231</v>
      </c>
      <c r="B46" s="83" t="s">
        <v>156</v>
      </c>
      <c r="C46" s="83" t="s">
        <v>185</v>
      </c>
      <c r="D46" s="82">
        <v>5169</v>
      </c>
      <c r="E46" s="86" t="s">
        <v>186</v>
      </c>
      <c r="F46" s="92">
        <v>1000</v>
      </c>
      <c r="G46" s="85">
        <v>0</v>
      </c>
      <c r="H46" s="85">
        <v>0</v>
      </c>
      <c r="I46" s="85">
        <v>300</v>
      </c>
    </row>
    <row r="47" spans="1:9" x14ac:dyDescent="0.3">
      <c r="A47" s="81">
        <v>231</v>
      </c>
      <c r="B47" s="83" t="s">
        <v>156</v>
      </c>
      <c r="C47" s="83" t="s">
        <v>61</v>
      </c>
      <c r="D47" s="82">
        <v>5139</v>
      </c>
      <c r="E47" s="86" t="s">
        <v>62</v>
      </c>
      <c r="F47" s="92">
        <v>10000</v>
      </c>
      <c r="G47" s="85">
        <v>2000</v>
      </c>
      <c r="H47" s="85">
        <v>5462</v>
      </c>
      <c r="I47" s="85">
        <v>7500</v>
      </c>
    </row>
    <row r="48" spans="1:9" x14ac:dyDescent="0.3">
      <c r="A48" s="81">
        <v>231</v>
      </c>
      <c r="B48" s="83" t="s">
        <v>156</v>
      </c>
      <c r="C48" s="83" t="s">
        <v>61</v>
      </c>
      <c r="D48" s="82">
        <v>5156</v>
      </c>
      <c r="E48" s="86" t="s">
        <v>63</v>
      </c>
      <c r="F48" s="92">
        <v>15000</v>
      </c>
      <c r="G48" s="85">
        <v>15000</v>
      </c>
      <c r="H48" s="85">
        <v>14981</v>
      </c>
      <c r="I48" s="85">
        <v>14000</v>
      </c>
    </row>
    <row r="49" spans="1:9" x14ac:dyDescent="0.3">
      <c r="A49" s="81">
        <v>231</v>
      </c>
      <c r="B49" s="83" t="s">
        <v>156</v>
      </c>
      <c r="C49" s="83" t="s">
        <v>64</v>
      </c>
      <c r="D49" s="82">
        <v>5137</v>
      </c>
      <c r="E49" s="86" t="s">
        <v>65</v>
      </c>
      <c r="F49" s="92">
        <v>10000</v>
      </c>
      <c r="G49" s="85">
        <v>10000</v>
      </c>
      <c r="H49" s="85">
        <v>0</v>
      </c>
      <c r="I49" s="85">
        <v>0</v>
      </c>
    </row>
    <row r="50" spans="1:9" x14ac:dyDescent="0.3">
      <c r="A50" s="81">
        <v>231</v>
      </c>
      <c r="B50" s="83" t="s">
        <v>156</v>
      </c>
      <c r="C50" s="83" t="s">
        <v>64</v>
      </c>
      <c r="D50" s="82">
        <v>5156</v>
      </c>
      <c r="E50" s="86" t="s">
        <v>66</v>
      </c>
      <c r="F50" s="92">
        <v>1000</v>
      </c>
      <c r="G50" s="85">
        <v>1000</v>
      </c>
      <c r="H50" s="85">
        <v>0</v>
      </c>
      <c r="I50" s="85">
        <v>0</v>
      </c>
    </row>
    <row r="51" spans="1:9" x14ac:dyDescent="0.3">
      <c r="A51" s="81">
        <v>231</v>
      </c>
      <c r="B51" s="83" t="s">
        <v>156</v>
      </c>
      <c r="C51" s="83" t="s">
        <v>67</v>
      </c>
      <c r="D51" s="82">
        <v>5021</v>
      </c>
      <c r="E51" s="86" t="s">
        <v>68</v>
      </c>
      <c r="F51" s="92">
        <v>55000</v>
      </c>
      <c r="G51" s="85">
        <v>20000</v>
      </c>
      <c r="H51" s="85">
        <v>8177</v>
      </c>
      <c r="I51" s="85">
        <v>55000</v>
      </c>
    </row>
    <row r="52" spans="1:9" x14ac:dyDescent="0.3">
      <c r="A52" s="81">
        <v>231</v>
      </c>
      <c r="B52" s="83" t="s">
        <v>156</v>
      </c>
      <c r="C52" s="83" t="s">
        <v>67</v>
      </c>
      <c r="D52" s="82">
        <v>5023</v>
      </c>
      <c r="E52" s="84" t="s">
        <v>69</v>
      </c>
      <c r="F52" s="92">
        <v>480000</v>
      </c>
      <c r="G52" s="85">
        <v>480000</v>
      </c>
      <c r="H52" s="85">
        <v>451040</v>
      </c>
      <c r="I52" s="85">
        <v>480000</v>
      </c>
    </row>
    <row r="53" spans="1:9" x14ac:dyDescent="0.3">
      <c r="A53" s="81">
        <v>231</v>
      </c>
      <c r="B53" s="83" t="s">
        <v>156</v>
      </c>
      <c r="C53" s="83" t="s">
        <v>36</v>
      </c>
      <c r="D53" s="82">
        <v>5011</v>
      </c>
      <c r="E53" s="86" t="s">
        <v>71</v>
      </c>
      <c r="F53" s="92">
        <v>290000</v>
      </c>
      <c r="G53" s="85">
        <v>280000</v>
      </c>
      <c r="H53" s="85">
        <v>237336</v>
      </c>
      <c r="I53" s="85">
        <v>290000</v>
      </c>
    </row>
    <row r="54" spans="1:9" x14ac:dyDescent="0.3">
      <c r="A54" s="81">
        <v>231</v>
      </c>
      <c r="B54" s="83" t="s">
        <v>156</v>
      </c>
      <c r="C54" s="83" t="s">
        <v>36</v>
      </c>
      <c r="D54" s="82">
        <v>5031</v>
      </c>
      <c r="E54" s="84" t="s">
        <v>72</v>
      </c>
      <c r="F54" s="92">
        <v>75000</v>
      </c>
      <c r="G54" s="85">
        <v>70000</v>
      </c>
      <c r="H54" s="85">
        <v>58568</v>
      </c>
      <c r="I54" s="85">
        <v>75000</v>
      </c>
    </row>
    <row r="55" spans="1:9" x14ac:dyDescent="0.3">
      <c r="A55" s="81">
        <v>231</v>
      </c>
      <c r="B55" s="83" t="s">
        <v>156</v>
      </c>
      <c r="C55" s="83" t="s">
        <v>36</v>
      </c>
      <c r="D55" s="82">
        <v>5032</v>
      </c>
      <c r="E55" s="84" t="s">
        <v>70</v>
      </c>
      <c r="F55" s="92">
        <v>70000</v>
      </c>
      <c r="G55" s="85">
        <v>75000</v>
      </c>
      <c r="H55" s="85">
        <v>61317</v>
      </c>
      <c r="I55" s="85">
        <v>70000</v>
      </c>
    </row>
    <row r="56" spans="1:9" x14ac:dyDescent="0.3">
      <c r="A56" s="81">
        <v>231</v>
      </c>
      <c r="B56" s="83" t="s">
        <v>156</v>
      </c>
      <c r="C56" s="83" t="s">
        <v>36</v>
      </c>
      <c r="D56" s="82">
        <v>5038</v>
      </c>
      <c r="E56" s="84" t="s">
        <v>73</v>
      </c>
      <c r="F56" s="92">
        <v>1500</v>
      </c>
      <c r="G56" s="85">
        <v>1500</v>
      </c>
      <c r="H56" s="85">
        <v>903</v>
      </c>
      <c r="I56" s="85">
        <v>1300</v>
      </c>
    </row>
    <row r="57" spans="1:9" x14ac:dyDescent="0.3">
      <c r="A57" s="81">
        <v>231</v>
      </c>
      <c r="B57" s="83" t="s">
        <v>156</v>
      </c>
      <c r="C57" s="83" t="s">
        <v>36</v>
      </c>
      <c r="D57" s="82">
        <v>5132</v>
      </c>
      <c r="E57" s="84" t="s">
        <v>187</v>
      </c>
      <c r="F57" s="92">
        <v>6000</v>
      </c>
      <c r="G57" s="85">
        <v>0</v>
      </c>
      <c r="H57" s="85">
        <v>1632</v>
      </c>
      <c r="I57" s="85">
        <v>5100</v>
      </c>
    </row>
    <row r="58" spans="1:9" x14ac:dyDescent="0.3">
      <c r="A58" s="81">
        <v>231</v>
      </c>
      <c r="B58" s="83" t="s">
        <v>156</v>
      </c>
      <c r="C58" s="83" t="s">
        <v>36</v>
      </c>
      <c r="D58" s="82">
        <v>5136</v>
      </c>
      <c r="E58" s="86" t="s">
        <v>74</v>
      </c>
      <c r="F58" s="92">
        <v>1000</v>
      </c>
      <c r="G58" s="85">
        <v>1000</v>
      </c>
      <c r="H58" s="85">
        <v>0</v>
      </c>
      <c r="I58" s="85">
        <v>0</v>
      </c>
    </row>
    <row r="59" spans="1:9" x14ac:dyDescent="0.3">
      <c r="A59" s="81">
        <v>231</v>
      </c>
      <c r="B59" s="83" t="s">
        <v>156</v>
      </c>
      <c r="C59" s="83" t="s">
        <v>36</v>
      </c>
      <c r="D59" s="82">
        <v>5139</v>
      </c>
      <c r="E59" s="84" t="s">
        <v>189</v>
      </c>
      <c r="F59" s="92">
        <v>30000</v>
      </c>
      <c r="G59" s="85">
        <v>30000</v>
      </c>
      <c r="H59" s="85">
        <v>19884</v>
      </c>
      <c r="I59" s="85">
        <v>25000</v>
      </c>
    </row>
    <row r="60" spans="1:9" x14ac:dyDescent="0.3">
      <c r="A60" s="81">
        <v>231</v>
      </c>
      <c r="B60" s="83" t="s">
        <v>156</v>
      </c>
      <c r="C60" s="83" t="s">
        <v>123</v>
      </c>
      <c r="D60" s="82">
        <v>5153</v>
      </c>
      <c r="E60" s="86" t="s">
        <v>188</v>
      </c>
      <c r="F60" s="92">
        <v>30000</v>
      </c>
      <c r="G60" s="85">
        <v>20000</v>
      </c>
      <c r="H60" s="85">
        <v>32731</v>
      </c>
      <c r="I60" s="85">
        <v>68000</v>
      </c>
    </row>
    <row r="61" spans="1:9" x14ac:dyDescent="0.3">
      <c r="A61" s="81">
        <v>231</v>
      </c>
      <c r="B61" s="83" t="s">
        <v>156</v>
      </c>
      <c r="C61" s="83" t="s">
        <v>36</v>
      </c>
      <c r="D61" s="82">
        <v>5154</v>
      </c>
      <c r="E61" s="87" t="s">
        <v>190</v>
      </c>
      <c r="F61" s="92">
        <v>35000</v>
      </c>
      <c r="G61" s="85">
        <v>30000</v>
      </c>
      <c r="H61" s="85">
        <v>37825</v>
      </c>
      <c r="I61" s="85">
        <v>34000</v>
      </c>
    </row>
    <row r="62" spans="1:9" x14ac:dyDescent="0.3">
      <c r="A62" s="81">
        <v>231</v>
      </c>
      <c r="B62" s="83" t="s">
        <v>156</v>
      </c>
      <c r="C62" s="83" t="s">
        <v>123</v>
      </c>
      <c r="D62" s="82">
        <v>5154</v>
      </c>
      <c r="E62" s="87" t="s">
        <v>191</v>
      </c>
      <c r="F62" s="92">
        <v>35000</v>
      </c>
      <c r="G62" s="85">
        <v>10000</v>
      </c>
      <c r="H62" s="85">
        <v>976</v>
      </c>
      <c r="I62" s="85">
        <v>32000</v>
      </c>
    </row>
    <row r="63" spans="1:9" x14ac:dyDescent="0.3">
      <c r="A63" s="81">
        <v>231</v>
      </c>
      <c r="B63" s="83" t="s">
        <v>156</v>
      </c>
      <c r="C63" s="83" t="s">
        <v>36</v>
      </c>
      <c r="D63" s="82">
        <v>5161</v>
      </c>
      <c r="E63" s="84" t="s">
        <v>75</v>
      </c>
      <c r="F63" s="92">
        <v>1000</v>
      </c>
      <c r="G63" s="85">
        <v>2000</v>
      </c>
      <c r="H63" s="85">
        <v>1967</v>
      </c>
      <c r="I63" s="85">
        <v>1000</v>
      </c>
    </row>
    <row r="64" spans="1:9" x14ac:dyDescent="0.3">
      <c r="A64" s="81">
        <v>231</v>
      </c>
      <c r="B64" s="83" t="s">
        <v>156</v>
      </c>
      <c r="C64" s="83" t="s">
        <v>36</v>
      </c>
      <c r="D64" s="82">
        <v>5162</v>
      </c>
      <c r="E64" s="84" t="s">
        <v>76</v>
      </c>
      <c r="F64" s="92">
        <v>90000</v>
      </c>
      <c r="G64" s="85">
        <v>60000</v>
      </c>
      <c r="H64" s="85">
        <v>55875</v>
      </c>
      <c r="I64" s="85">
        <v>90000</v>
      </c>
    </row>
    <row r="65" spans="1:9" x14ac:dyDescent="0.3">
      <c r="A65" s="81">
        <v>231</v>
      </c>
      <c r="B65" s="83" t="s">
        <v>156</v>
      </c>
      <c r="C65" s="83" t="s">
        <v>36</v>
      </c>
      <c r="D65" s="82">
        <v>5163</v>
      </c>
      <c r="E65" s="84" t="s">
        <v>77</v>
      </c>
      <c r="F65" s="92">
        <v>5000</v>
      </c>
      <c r="G65" s="85">
        <v>1000</v>
      </c>
      <c r="H65" s="85">
        <v>32890</v>
      </c>
      <c r="I65" s="85">
        <v>4500</v>
      </c>
    </row>
    <row r="66" spans="1:9" x14ac:dyDescent="0.3">
      <c r="A66" s="81">
        <v>231</v>
      </c>
      <c r="B66" s="83" t="s">
        <v>156</v>
      </c>
      <c r="C66" s="83" t="s">
        <v>36</v>
      </c>
      <c r="D66" s="82">
        <v>5166</v>
      </c>
      <c r="E66" s="84" t="s">
        <v>195</v>
      </c>
      <c r="F66" s="92">
        <v>50000</v>
      </c>
      <c r="G66" s="85">
        <v>0</v>
      </c>
      <c r="H66" s="85">
        <v>0</v>
      </c>
      <c r="I66" s="85">
        <v>50000</v>
      </c>
    </row>
    <row r="67" spans="1:9" x14ac:dyDescent="0.3">
      <c r="A67" s="81">
        <v>231</v>
      </c>
      <c r="B67" s="83" t="s">
        <v>156</v>
      </c>
      <c r="C67" s="83" t="s">
        <v>36</v>
      </c>
      <c r="D67" s="82">
        <v>5167</v>
      </c>
      <c r="E67" s="86" t="s">
        <v>78</v>
      </c>
      <c r="F67" s="92">
        <v>3000</v>
      </c>
      <c r="G67" s="85">
        <v>2000</v>
      </c>
      <c r="H67" s="85">
        <v>0</v>
      </c>
      <c r="I67" s="85">
        <v>3000</v>
      </c>
    </row>
    <row r="68" spans="1:9" x14ac:dyDescent="0.3">
      <c r="A68" s="81">
        <v>231</v>
      </c>
      <c r="B68" s="83" t="s">
        <v>156</v>
      </c>
      <c r="C68" s="83" t="s">
        <v>36</v>
      </c>
      <c r="D68" s="82">
        <v>5169</v>
      </c>
      <c r="E68" s="84" t="s">
        <v>148</v>
      </c>
      <c r="F68" s="92">
        <v>30000</v>
      </c>
      <c r="G68" s="85">
        <v>50000</v>
      </c>
      <c r="H68" s="85">
        <v>33430</v>
      </c>
      <c r="I68" s="85">
        <v>10000</v>
      </c>
    </row>
    <row r="69" spans="1:9" x14ac:dyDescent="0.3">
      <c r="A69" s="81">
        <v>231</v>
      </c>
      <c r="B69" s="83" t="s">
        <v>156</v>
      </c>
      <c r="C69" s="83" t="s">
        <v>36</v>
      </c>
      <c r="D69" s="82">
        <v>5171</v>
      </c>
      <c r="E69" s="84" t="s">
        <v>196</v>
      </c>
      <c r="F69" s="92">
        <v>10000</v>
      </c>
      <c r="G69" s="85">
        <v>1000</v>
      </c>
      <c r="H69" s="85">
        <v>20415</v>
      </c>
      <c r="I69" s="85">
        <v>7000</v>
      </c>
    </row>
    <row r="70" spans="1:9" x14ac:dyDescent="0.3">
      <c r="A70" s="81">
        <v>231</v>
      </c>
      <c r="B70" s="83" t="s">
        <v>156</v>
      </c>
      <c r="C70" s="83" t="s">
        <v>36</v>
      </c>
      <c r="D70" s="82">
        <v>5172</v>
      </c>
      <c r="E70" s="86" t="s">
        <v>79</v>
      </c>
      <c r="F70" s="92">
        <v>5000</v>
      </c>
      <c r="G70" s="85">
        <v>1000</v>
      </c>
      <c r="H70" s="85">
        <v>17666</v>
      </c>
      <c r="I70" s="85">
        <v>4574</v>
      </c>
    </row>
    <row r="71" spans="1:9" x14ac:dyDescent="0.3">
      <c r="A71" s="81">
        <v>231</v>
      </c>
      <c r="B71" s="83" t="s">
        <v>156</v>
      </c>
      <c r="C71" s="83" t="s">
        <v>36</v>
      </c>
      <c r="D71" s="82">
        <v>5173</v>
      </c>
      <c r="E71" s="86" t="s">
        <v>80</v>
      </c>
      <c r="F71" s="92">
        <v>8000</v>
      </c>
      <c r="G71" s="85">
        <v>5000</v>
      </c>
      <c r="H71" s="85">
        <v>5536</v>
      </c>
      <c r="I71" s="85">
        <v>8000</v>
      </c>
    </row>
    <row r="72" spans="1:9" x14ac:dyDescent="0.3">
      <c r="A72" s="81">
        <v>231</v>
      </c>
      <c r="B72" s="83" t="s">
        <v>156</v>
      </c>
      <c r="C72" s="83" t="s">
        <v>36</v>
      </c>
      <c r="D72" s="82">
        <v>5175</v>
      </c>
      <c r="E72" s="84" t="s">
        <v>81</v>
      </c>
      <c r="F72" s="92">
        <v>3000</v>
      </c>
      <c r="G72" s="85">
        <v>5000</v>
      </c>
      <c r="H72" s="85">
        <v>3703</v>
      </c>
      <c r="I72" s="85">
        <v>2700</v>
      </c>
    </row>
    <row r="73" spans="1:9" x14ac:dyDescent="0.3">
      <c r="A73" s="81">
        <v>231</v>
      </c>
      <c r="B73" s="83" t="s">
        <v>156</v>
      </c>
      <c r="C73" s="83" t="s">
        <v>36</v>
      </c>
      <c r="D73" s="82">
        <v>5153</v>
      </c>
      <c r="E73" s="84" t="s">
        <v>149</v>
      </c>
      <c r="F73" s="92">
        <v>20000</v>
      </c>
      <c r="G73" s="85">
        <v>30000</v>
      </c>
      <c r="H73" s="85">
        <v>32890</v>
      </c>
      <c r="I73" s="85">
        <v>35000</v>
      </c>
    </row>
    <row r="74" spans="1:9" x14ac:dyDescent="0.3">
      <c r="A74" s="81">
        <v>231</v>
      </c>
      <c r="B74" s="83" t="s">
        <v>156</v>
      </c>
      <c r="C74" s="83" t="s">
        <v>36</v>
      </c>
      <c r="D74" s="82">
        <v>5137</v>
      </c>
      <c r="E74" s="84" t="s">
        <v>150</v>
      </c>
      <c r="F74" s="92">
        <v>15000</v>
      </c>
      <c r="G74" s="85">
        <v>20000</v>
      </c>
      <c r="H74" s="85">
        <v>21872</v>
      </c>
      <c r="I74" s="85">
        <v>0</v>
      </c>
    </row>
    <row r="75" spans="1:9" x14ac:dyDescent="0.3">
      <c r="A75" s="81">
        <v>231</v>
      </c>
      <c r="B75" s="83" t="s">
        <v>156</v>
      </c>
      <c r="C75" s="83" t="s">
        <v>151</v>
      </c>
      <c r="D75" s="82">
        <v>5362</v>
      </c>
      <c r="E75" s="84" t="s">
        <v>152</v>
      </c>
      <c r="F75" s="92">
        <v>30000</v>
      </c>
      <c r="G75" s="85">
        <v>50000</v>
      </c>
      <c r="H75" s="85">
        <v>513550</v>
      </c>
      <c r="I75" s="85">
        <v>10000</v>
      </c>
    </row>
    <row r="76" spans="1:9" x14ac:dyDescent="0.3">
      <c r="A76" s="81">
        <v>231</v>
      </c>
      <c r="B76" s="83" t="s">
        <v>156</v>
      </c>
      <c r="C76" s="83" t="s">
        <v>129</v>
      </c>
      <c r="D76" s="82">
        <v>5165</v>
      </c>
      <c r="E76" s="84" t="s">
        <v>206</v>
      </c>
      <c r="F76" s="92">
        <v>1000</v>
      </c>
      <c r="G76" s="85">
        <v>1000</v>
      </c>
      <c r="H76" s="85">
        <v>610</v>
      </c>
      <c r="I76" s="85">
        <v>0</v>
      </c>
    </row>
    <row r="77" spans="1:9" x14ac:dyDescent="0.3">
      <c r="A77" s="81">
        <v>231</v>
      </c>
      <c r="B77" s="83" t="s">
        <v>156</v>
      </c>
      <c r="C77" s="83" t="s">
        <v>36</v>
      </c>
      <c r="D77" s="82">
        <v>5229</v>
      </c>
      <c r="E77" s="84" t="s">
        <v>82</v>
      </c>
      <c r="F77" s="92">
        <v>4000</v>
      </c>
      <c r="G77" s="85">
        <v>2000</v>
      </c>
      <c r="H77" s="85">
        <v>7620</v>
      </c>
      <c r="I77" s="85">
        <v>4000</v>
      </c>
    </row>
    <row r="78" spans="1:9" x14ac:dyDescent="0.3">
      <c r="A78" s="81">
        <v>231</v>
      </c>
      <c r="B78" s="83" t="s">
        <v>156</v>
      </c>
      <c r="C78" s="83" t="s">
        <v>36</v>
      </c>
      <c r="D78" s="82">
        <v>5361</v>
      </c>
      <c r="E78" s="86" t="s">
        <v>83</v>
      </c>
      <c r="F78" s="92">
        <v>1000</v>
      </c>
      <c r="G78" s="85">
        <v>1000</v>
      </c>
      <c r="H78" s="85">
        <v>0</v>
      </c>
      <c r="I78" s="85">
        <v>0</v>
      </c>
    </row>
    <row r="79" spans="1:9" x14ac:dyDescent="0.3">
      <c r="A79" s="81">
        <v>231</v>
      </c>
      <c r="B79" s="83" t="s">
        <v>156</v>
      </c>
      <c r="C79" s="83" t="s">
        <v>36</v>
      </c>
      <c r="D79" s="82">
        <v>5362</v>
      </c>
      <c r="E79" s="84" t="s">
        <v>84</v>
      </c>
      <c r="F79" s="92">
        <v>5000</v>
      </c>
      <c r="G79" s="85">
        <v>5000</v>
      </c>
      <c r="H79" s="85">
        <v>310</v>
      </c>
      <c r="I79" s="85">
        <v>0</v>
      </c>
    </row>
    <row r="80" spans="1:9" x14ac:dyDescent="0.3">
      <c r="A80" s="81">
        <v>231</v>
      </c>
      <c r="B80" s="83" t="s">
        <v>156</v>
      </c>
      <c r="C80" s="83" t="s">
        <v>41</v>
      </c>
      <c r="D80" s="82">
        <v>5163</v>
      </c>
      <c r="E80" s="84" t="s">
        <v>77</v>
      </c>
      <c r="F80" s="92">
        <v>6000</v>
      </c>
      <c r="G80" s="85">
        <v>6000</v>
      </c>
      <c r="H80" s="85">
        <v>6516</v>
      </c>
      <c r="I80" s="85">
        <v>6000</v>
      </c>
    </row>
    <row r="81" spans="1:9" x14ac:dyDescent="0.3">
      <c r="A81" s="81">
        <v>231</v>
      </c>
      <c r="B81" s="83" t="s">
        <v>156</v>
      </c>
      <c r="C81" s="83" t="s">
        <v>125</v>
      </c>
      <c r="D81" s="82">
        <v>5163</v>
      </c>
      <c r="E81" s="84" t="s">
        <v>126</v>
      </c>
      <c r="F81" s="118">
        <v>35000</v>
      </c>
      <c r="G81" s="85">
        <v>20000</v>
      </c>
      <c r="H81" s="85">
        <v>14771</v>
      </c>
      <c r="I81" s="85">
        <v>34000</v>
      </c>
    </row>
    <row r="82" spans="1:9" x14ac:dyDescent="0.3">
      <c r="A82" s="113"/>
      <c r="B82" s="114"/>
      <c r="C82" s="114"/>
      <c r="D82" s="115"/>
      <c r="E82" s="116"/>
      <c r="F82" s="117">
        <f>SUM(F6:F81)</f>
        <v>3314500</v>
      </c>
      <c r="G82" s="88"/>
      <c r="H82" s="88"/>
      <c r="I82" s="88"/>
    </row>
    <row r="83" spans="1:9" x14ac:dyDescent="0.3">
      <c r="A83" s="109"/>
      <c r="B83" s="110"/>
      <c r="C83" s="110"/>
      <c r="D83" s="111"/>
      <c r="E83" s="109"/>
      <c r="F83" s="112"/>
      <c r="G83" s="89"/>
      <c r="H83" s="89"/>
      <c r="I83" s="89"/>
    </row>
    <row r="84" spans="1:9" x14ac:dyDescent="0.3">
      <c r="A84" s="94" t="s">
        <v>207</v>
      </c>
      <c r="B84" s="95"/>
      <c r="C84" s="95"/>
      <c r="D84" s="96"/>
      <c r="E84" s="46"/>
      <c r="F84" s="97"/>
      <c r="G84" s="88"/>
      <c r="H84" s="88"/>
      <c r="I84" s="88"/>
    </row>
    <row r="85" spans="1:9" x14ac:dyDescent="0.3">
      <c r="A85" s="81">
        <v>231</v>
      </c>
      <c r="B85" s="83" t="s">
        <v>156</v>
      </c>
      <c r="C85" s="83" t="s">
        <v>36</v>
      </c>
      <c r="D85" s="82">
        <v>6121</v>
      </c>
      <c r="E85" s="98" t="s">
        <v>85</v>
      </c>
      <c r="F85" s="99">
        <v>50000</v>
      </c>
      <c r="G85" s="85">
        <v>50000</v>
      </c>
      <c r="H85" s="85">
        <v>0</v>
      </c>
      <c r="I85" s="85">
        <v>0</v>
      </c>
    </row>
    <row r="86" spans="1:9" x14ac:dyDescent="0.3">
      <c r="A86" s="81">
        <v>231</v>
      </c>
      <c r="B86" s="100" t="s">
        <v>156</v>
      </c>
      <c r="C86" s="100" t="s">
        <v>123</v>
      </c>
      <c r="D86" s="101">
        <v>6121</v>
      </c>
      <c r="E86" s="98" t="s">
        <v>153</v>
      </c>
      <c r="F86" s="102">
        <v>150000</v>
      </c>
      <c r="G86" s="103">
        <v>50000</v>
      </c>
      <c r="H86" s="103">
        <v>45000</v>
      </c>
      <c r="I86" s="103">
        <v>110000</v>
      </c>
    </row>
    <row r="87" spans="1:9" x14ac:dyDescent="0.3">
      <c r="A87" s="81">
        <v>231</v>
      </c>
      <c r="B87" s="83" t="s">
        <v>156</v>
      </c>
      <c r="C87" s="100" t="s">
        <v>123</v>
      </c>
      <c r="D87" s="101">
        <v>6122</v>
      </c>
      <c r="E87" s="98" t="s">
        <v>154</v>
      </c>
      <c r="F87" s="102">
        <v>150000</v>
      </c>
      <c r="G87" s="85">
        <v>50000</v>
      </c>
      <c r="H87" s="85">
        <v>229148</v>
      </c>
      <c r="I87" s="85">
        <v>20000</v>
      </c>
    </row>
    <row r="88" spans="1:9" x14ac:dyDescent="0.3">
      <c r="A88" s="108">
        <v>231</v>
      </c>
      <c r="B88" s="119" t="s">
        <v>156</v>
      </c>
      <c r="C88" s="119" t="s">
        <v>36</v>
      </c>
      <c r="D88" s="120">
        <v>6122</v>
      </c>
      <c r="E88" s="121" t="s">
        <v>155</v>
      </c>
      <c r="F88" s="122">
        <v>30000</v>
      </c>
      <c r="G88" s="85">
        <v>40000</v>
      </c>
      <c r="H88" s="85">
        <v>0</v>
      </c>
      <c r="I88" s="85">
        <v>0</v>
      </c>
    </row>
    <row r="89" spans="1:9" x14ac:dyDescent="0.3">
      <c r="A89" s="113"/>
      <c r="B89" s="114"/>
      <c r="C89" s="114"/>
      <c r="D89" s="115"/>
      <c r="E89" s="123"/>
      <c r="F89" s="124">
        <f>SUM(F85:F88)</f>
        <v>380000</v>
      </c>
      <c r="G89" s="1"/>
      <c r="H89" s="1"/>
      <c r="I89" s="1"/>
    </row>
    <row r="90" spans="1:9" x14ac:dyDescent="0.3">
      <c r="A90" s="1"/>
      <c r="B90" s="1"/>
      <c r="C90" s="1"/>
      <c r="D90" s="39"/>
      <c r="E90" s="104" t="s">
        <v>200</v>
      </c>
      <c r="F90" s="105">
        <f>F89+F82</f>
        <v>3694500</v>
      </c>
      <c r="G90" s="1"/>
      <c r="H90" s="1"/>
      <c r="I90" s="1"/>
    </row>
  </sheetData>
  <mergeCells count="1">
    <mergeCell ref="A3:F3"/>
  </mergeCells>
  <phoneticPr fontId="10" type="noConversion"/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12E6-EF57-4138-96D3-6FAC01A305B1}">
  <dimension ref="A1:J39"/>
  <sheetViews>
    <sheetView tabSelected="1" topLeftCell="A13" workbookViewId="0">
      <selection activeCell="A16" sqref="A16"/>
    </sheetView>
  </sheetViews>
  <sheetFormatPr defaultRowHeight="14.4" x14ac:dyDescent="0.3"/>
  <cols>
    <col min="1" max="1" width="39" customWidth="1"/>
    <col min="2" max="2" width="9.6640625" customWidth="1"/>
    <col min="3" max="3" width="15.88671875" customWidth="1"/>
    <col min="4" max="4" width="5.88671875" customWidth="1"/>
    <col min="5" max="5" width="6.6640625" customWidth="1"/>
    <col min="6" max="6" width="12.109375" customWidth="1"/>
    <col min="7" max="7" width="11.88671875" customWidth="1"/>
    <col min="8" max="8" width="17.33203125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5">
      <c r="A3" s="2" t="s">
        <v>0</v>
      </c>
      <c r="B3" s="2" t="s">
        <v>1</v>
      </c>
      <c r="C3" s="2"/>
      <c r="D3" s="2"/>
      <c r="E3" s="2"/>
      <c r="F3" s="3" t="s">
        <v>86</v>
      </c>
      <c r="G3" s="3"/>
      <c r="H3" s="1"/>
      <c r="I3" s="1"/>
      <c r="J3" s="1"/>
    </row>
    <row r="4" spans="1:10" ht="18" x14ac:dyDescent="0.35">
      <c r="A4" s="2"/>
      <c r="B4" s="2"/>
      <c r="C4" s="2"/>
      <c r="D4" s="2"/>
      <c r="E4" s="2"/>
      <c r="F4" s="3" t="s">
        <v>3</v>
      </c>
      <c r="G4" s="3"/>
      <c r="H4" s="1"/>
      <c r="I4" s="1"/>
      <c r="J4" s="1"/>
    </row>
    <row r="5" spans="1:10" ht="18" x14ac:dyDescent="0.35">
      <c r="A5" s="2"/>
      <c r="B5" s="2"/>
      <c r="C5" s="2"/>
      <c r="D5" s="2"/>
      <c r="E5" s="2"/>
      <c r="F5" s="2"/>
      <c r="G5" s="2"/>
      <c r="H5" s="1"/>
      <c r="I5" s="1"/>
      <c r="J5" s="1"/>
    </row>
    <row r="6" spans="1:10" ht="17.399999999999999" x14ac:dyDescent="0.3">
      <c r="A6" s="4" t="s">
        <v>197</v>
      </c>
      <c r="B6" s="4"/>
      <c r="C6" s="4"/>
      <c r="D6" s="4"/>
      <c r="E6" s="4"/>
      <c r="F6" s="4"/>
      <c r="G6" s="4"/>
      <c r="H6" s="1"/>
      <c r="I6" s="1"/>
      <c r="J6" s="1"/>
    </row>
    <row r="7" spans="1:10" ht="17.399999999999999" x14ac:dyDescent="0.3">
      <c r="A7" s="6"/>
      <c r="B7" s="6"/>
      <c r="C7" s="6"/>
      <c r="D7" s="6"/>
      <c r="E7" s="6"/>
      <c r="F7" s="6"/>
      <c r="G7" s="6"/>
      <c r="H7" s="1"/>
      <c r="I7" s="1"/>
      <c r="J7" s="1"/>
    </row>
    <row r="8" spans="1:10" ht="18" x14ac:dyDescent="0.35">
      <c r="A8" s="7" t="s">
        <v>87</v>
      </c>
      <c r="B8" s="2"/>
      <c r="C8" s="2"/>
      <c r="D8" s="2"/>
      <c r="E8" s="2"/>
      <c r="F8" s="2"/>
      <c r="G8" s="2"/>
      <c r="H8" s="1"/>
      <c r="I8" s="1"/>
      <c r="J8" s="1"/>
    </row>
    <row r="9" spans="1:10" ht="18" x14ac:dyDescent="0.35">
      <c r="A9" s="2"/>
      <c r="B9" s="6"/>
      <c r="C9" s="6"/>
      <c r="D9" s="6"/>
      <c r="E9" s="6"/>
      <c r="F9" s="6"/>
      <c r="G9" s="6"/>
      <c r="H9" s="1"/>
      <c r="I9" s="1"/>
      <c r="J9" s="1"/>
    </row>
    <row r="10" spans="1:10" ht="17.399999999999999" x14ac:dyDescent="0.3">
      <c r="A10" s="6"/>
      <c r="B10" s="6"/>
      <c r="C10" s="6"/>
      <c r="D10" s="6"/>
      <c r="E10" s="6"/>
      <c r="F10" s="6"/>
      <c r="G10" s="6"/>
      <c r="H10" s="1"/>
      <c r="I10" s="1"/>
      <c r="J10" s="1"/>
    </row>
    <row r="11" spans="1:10" ht="17.399999999999999" x14ac:dyDescent="0.3">
      <c r="A11" s="7" t="s">
        <v>88</v>
      </c>
      <c r="B11" s="6"/>
      <c r="C11" s="8">
        <v>45252</v>
      </c>
      <c r="D11" s="6"/>
      <c r="E11" s="6"/>
      <c r="F11" s="6"/>
      <c r="G11" s="6"/>
      <c r="H11" s="1"/>
      <c r="I11" s="1"/>
      <c r="J11" s="1"/>
    </row>
    <row r="12" spans="1:10" ht="17.399999999999999" x14ac:dyDescent="0.3">
      <c r="A12" s="7" t="s">
        <v>89</v>
      </c>
      <c r="B12" s="6"/>
      <c r="C12" s="6"/>
      <c r="D12" s="6"/>
      <c r="E12" s="6"/>
      <c r="F12" s="6"/>
      <c r="G12" s="6"/>
      <c r="H12" s="1"/>
      <c r="I12" s="1"/>
      <c r="J12" s="1"/>
    </row>
    <row r="13" spans="1:10" ht="17.399999999999999" x14ac:dyDescent="0.3">
      <c r="A13" s="7" t="s">
        <v>90</v>
      </c>
      <c r="B13" s="6"/>
      <c r="C13" s="6"/>
      <c r="D13" s="6"/>
      <c r="E13" s="6"/>
      <c r="F13" s="6"/>
      <c r="G13" s="6"/>
      <c r="H13" s="1"/>
      <c r="I13" s="1"/>
      <c r="J13" s="1"/>
    </row>
    <row r="14" spans="1:10" ht="17.399999999999999" x14ac:dyDescent="0.3">
      <c r="A14" s="7" t="s">
        <v>91</v>
      </c>
      <c r="B14" s="6"/>
      <c r="C14" s="8"/>
      <c r="D14" s="6"/>
      <c r="E14" s="6"/>
      <c r="F14" s="6"/>
      <c r="G14" s="7" t="s">
        <v>92</v>
      </c>
      <c r="H14" s="5"/>
      <c r="I14" s="5"/>
      <c r="J14" s="1"/>
    </row>
    <row r="15" spans="1:10" ht="18" thickBot="1" x14ac:dyDescent="0.35">
      <c r="A15" s="7"/>
      <c r="B15" s="6"/>
      <c r="C15" s="8"/>
      <c r="D15" s="6"/>
      <c r="E15" s="6"/>
      <c r="F15" s="6"/>
      <c r="G15" s="7"/>
      <c r="H15" s="5"/>
      <c r="I15" s="5"/>
      <c r="J15" s="1"/>
    </row>
    <row r="16" spans="1:10" ht="18" thickBot="1" x14ac:dyDescent="0.35">
      <c r="A16" s="7" t="s">
        <v>93</v>
      </c>
      <c r="B16" s="6"/>
      <c r="C16" s="6"/>
      <c r="D16" s="6"/>
      <c r="E16" s="6"/>
      <c r="F16" s="6"/>
      <c r="G16" s="9" t="s">
        <v>94</v>
      </c>
      <c r="H16" s="10" t="s">
        <v>95</v>
      </c>
      <c r="I16" s="11"/>
      <c r="J16" s="1"/>
    </row>
    <row r="17" spans="1:10" ht="18" thickBot="1" x14ac:dyDescent="0.35">
      <c r="A17" s="10" t="s">
        <v>96</v>
      </c>
      <c r="B17" s="12"/>
      <c r="C17" s="12"/>
      <c r="D17" s="12"/>
      <c r="E17" s="12"/>
      <c r="F17" s="12"/>
      <c r="G17" s="13"/>
      <c r="H17" s="14">
        <f>H18+H19+H20+H21</f>
        <v>4295000</v>
      </c>
      <c r="I17" s="15"/>
      <c r="J17" s="1"/>
    </row>
    <row r="18" spans="1:10" ht="17.399999999999999" x14ac:dyDescent="0.3">
      <c r="A18" s="16" t="s">
        <v>97</v>
      </c>
      <c r="B18" s="17"/>
      <c r="C18" s="17"/>
      <c r="D18" s="17"/>
      <c r="E18" s="17"/>
      <c r="F18" s="18" t="s">
        <v>98</v>
      </c>
      <c r="G18" s="18"/>
      <c r="H18" s="19">
        <f>Příjmy!G22</f>
        <v>2862000</v>
      </c>
      <c r="I18" s="20"/>
      <c r="J18" s="1"/>
    </row>
    <row r="19" spans="1:10" ht="17.399999999999999" x14ac:dyDescent="0.3">
      <c r="A19" s="21" t="s">
        <v>99</v>
      </c>
      <c r="B19" s="22"/>
      <c r="C19" s="22"/>
      <c r="D19" s="22"/>
      <c r="E19" s="22"/>
      <c r="F19" s="23" t="s">
        <v>100</v>
      </c>
      <c r="G19" s="23"/>
      <c r="H19" s="24">
        <f>Příjmy!G47</f>
        <v>838000</v>
      </c>
      <c r="I19" s="25"/>
      <c r="J19" s="1"/>
    </row>
    <row r="20" spans="1:10" ht="17.399999999999999" x14ac:dyDescent="0.3">
      <c r="A20" s="21" t="s">
        <v>101</v>
      </c>
      <c r="B20" s="22"/>
      <c r="C20" s="22"/>
      <c r="D20" s="22"/>
      <c r="E20" s="22"/>
      <c r="F20" s="23" t="s">
        <v>102</v>
      </c>
      <c r="G20" s="23"/>
      <c r="H20" s="24">
        <f>Příjmy!G52</f>
        <v>35000</v>
      </c>
      <c r="I20" s="25"/>
      <c r="J20" s="1"/>
    </row>
    <row r="21" spans="1:10" ht="18" thickBot="1" x14ac:dyDescent="0.35">
      <c r="A21" s="26" t="s">
        <v>103</v>
      </c>
      <c r="B21" s="27"/>
      <c r="C21" s="27"/>
      <c r="D21" s="27"/>
      <c r="E21" s="27"/>
      <c r="F21" s="28" t="s">
        <v>104</v>
      </c>
      <c r="G21" s="28"/>
      <c r="H21" s="29">
        <v>560000</v>
      </c>
      <c r="I21" s="30"/>
      <c r="J21" s="1"/>
    </row>
    <row r="22" spans="1:10" ht="18" thickBot="1" x14ac:dyDescent="0.35">
      <c r="A22" s="6"/>
      <c r="B22" s="6"/>
      <c r="C22" s="6"/>
      <c r="D22" s="6"/>
      <c r="E22" s="6"/>
      <c r="F22" s="6"/>
      <c r="G22" s="6"/>
      <c r="H22" s="31"/>
      <c r="I22" s="6"/>
      <c r="J22" s="1"/>
    </row>
    <row r="23" spans="1:10" ht="18" thickBot="1" x14ac:dyDescent="0.35">
      <c r="A23" s="10" t="s">
        <v>105</v>
      </c>
      <c r="B23" s="12"/>
      <c r="C23" s="12"/>
      <c r="D23" s="12"/>
      <c r="E23" s="12"/>
      <c r="F23" s="32"/>
      <c r="G23" s="12"/>
      <c r="H23" s="14">
        <f>H24+H25</f>
        <v>3694500</v>
      </c>
      <c r="I23" s="15"/>
      <c r="J23" s="1"/>
    </row>
    <row r="24" spans="1:10" ht="17.399999999999999" x14ac:dyDescent="0.3">
      <c r="A24" s="33" t="s">
        <v>106</v>
      </c>
      <c r="B24" s="6"/>
      <c r="C24" s="6"/>
      <c r="D24" s="6"/>
      <c r="E24" s="6"/>
      <c r="F24" s="34" t="s">
        <v>107</v>
      </c>
      <c r="G24" s="6"/>
      <c r="H24" s="19">
        <f>výdaje!F82</f>
        <v>3314500</v>
      </c>
      <c r="I24" s="35"/>
      <c r="J24" s="1"/>
    </row>
    <row r="25" spans="1:10" ht="18" thickBot="1" x14ac:dyDescent="0.35">
      <c r="A25" s="26" t="s">
        <v>108</v>
      </c>
      <c r="B25" s="27"/>
      <c r="C25" s="27"/>
      <c r="D25" s="27"/>
      <c r="E25" s="27"/>
      <c r="F25" s="28" t="s">
        <v>109</v>
      </c>
      <c r="G25" s="27"/>
      <c r="H25" s="29">
        <v>380000</v>
      </c>
      <c r="I25" s="30"/>
      <c r="J25" s="1"/>
    </row>
    <row r="26" spans="1:10" ht="18" thickBot="1" x14ac:dyDescent="0.35">
      <c r="A26" s="6"/>
      <c r="B26" s="6"/>
      <c r="C26" s="6"/>
      <c r="D26" s="6"/>
      <c r="E26" s="6"/>
      <c r="F26" s="6"/>
      <c r="G26" s="6"/>
      <c r="H26" s="38"/>
      <c r="I26" s="6"/>
      <c r="J26" s="1"/>
    </row>
    <row r="27" spans="1:10" ht="18" thickBot="1" x14ac:dyDescent="0.35">
      <c r="A27" s="10" t="s">
        <v>110</v>
      </c>
      <c r="B27" s="12"/>
      <c r="C27" s="12"/>
      <c r="D27" s="12"/>
      <c r="E27" s="12"/>
      <c r="F27" s="36"/>
      <c r="G27" s="13"/>
      <c r="H27" s="14">
        <f>H17-H23</f>
        <v>600500</v>
      </c>
      <c r="I27" s="15"/>
      <c r="J27" s="1"/>
    </row>
    <row r="28" spans="1:10" ht="18" thickBot="1" x14ac:dyDescent="0.35">
      <c r="A28" s="6"/>
      <c r="B28" s="6"/>
      <c r="C28" s="6"/>
      <c r="D28" s="6"/>
      <c r="E28" s="6"/>
      <c r="F28" s="6"/>
      <c r="G28" s="6"/>
      <c r="H28" s="31"/>
      <c r="I28" s="6"/>
      <c r="J28" s="1"/>
    </row>
    <row r="29" spans="1:10" ht="18" thickBot="1" x14ac:dyDescent="0.35">
      <c r="A29" s="10" t="s">
        <v>111</v>
      </c>
      <c r="B29" s="12"/>
      <c r="C29" s="12"/>
      <c r="D29" s="12"/>
      <c r="E29" s="12"/>
      <c r="F29" s="12"/>
      <c r="G29" s="13"/>
      <c r="H29" s="37"/>
      <c r="I29" s="15"/>
      <c r="J29" s="1"/>
    </row>
    <row r="30" spans="1:10" ht="17.399999999999999" x14ac:dyDescent="0.3">
      <c r="A30" s="16" t="s">
        <v>112</v>
      </c>
      <c r="B30" s="17"/>
      <c r="C30" s="17"/>
      <c r="D30" s="17"/>
      <c r="E30" s="17"/>
      <c r="F30" s="18" t="s">
        <v>113</v>
      </c>
      <c r="G30" s="18">
        <v>8113</v>
      </c>
      <c r="H30" s="19">
        <v>0</v>
      </c>
      <c r="I30" s="20"/>
      <c r="J30" s="1"/>
    </row>
    <row r="31" spans="1:10" ht="17.399999999999999" x14ac:dyDescent="0.3">
      <c r="A31" s="21" t="s">
        <v>114</v>
      </c>
      <c r="B31" s="22"/>
      <c r="C31" s="22"/>
      <c r="D31" s="22"/>
      <c r="E31" s="22"/>
      <c r="F31" s="23" t="s">
        <v>113</v>
      </c>
      <c r="G31" s="23">
        <v>8114</v>
      </c>
      <c r="H31" s="24">
        <v>0</v>
      </c>
      <c r="I31" s="25"/>
      <c r="J31" s="1"/>
    </row>
    <row r="32" spans="1:10" ht="17.399999999999999" x14ac:dyDescent="0.3">
      <c r="A32" s="21" t="s">
        <v>115</v>
      </c>
      <c r="B32" s="22"/>
      <c r="C32" s="22"/>
      <c r="D32" s="22"/>
      <c r="E32" s="22"/>
      <c r="F32" s="23" t="s">
        <v>113</v>
      </c>
      <c r="G32" s="23">
        <v>8123</v>
      </c>
      <c r="H32" s="24">
        <v>0</v>
      </c>
      <c r="I32" s="25"/>
      <c r="J32" s="1"/>
    </row>
    <row r="33" spans="1:10" ht="17.399999999999999" x14ac:dyDescent="0.3">
      <c r="A33" s="21" t="s">
        <v>116</v>
      </c>
      <c r="B33" s="22"/>
      <c r="C33" s="22"/>
      <c r="D33" s="22"/>
      <c r="E33" s="22"/>
      <c r="F33" s="23" t="s">
        <v>113</v>
      </c>
      <c r="G33" s="23">
        <v>8124</v>
      </c>
      <c r="H33" s="40">
        <v>0</v>
      </c>
      <c r="I33" s="25"/>
      <c r="J33" s="1"/>
    </row>
    <row r="34" spans="1:10" ht="17.399999999999999" x14ac:dyDescent="0.3">
      <c r="A34" s="21" t="s">
        <v>117</v>
      </c>
      <c r="B34" s="22"/>
      <c r="C34" s="22"/>
      <c r="D34" s="22"/>
      <c r="E34" s="22"/>
      <c r="F34" s="23" t="s">
        <v>113</v>
      </c>
      <c r="G34" s="23">
        <v>8115</v>
      </c>
      <c r="H34" s="24">
        <f>H27</f>
        <v>600500</v>
      </c>
      <c r="I34" s="25"/>
      <c r="J34" s="1"/>
    </row>
    <row r="35" spans="1:10" ht="18" x14ac:dyDescent="0.35">
      <c r="A35" s="2"/>
      <c r="B35" s="2"/>
      <c r="C35" s="2"/>
      <c r="D35" s="2"/>
      <c r="E35" s="2"/>
      <c r="F35" s="2"/>
      <c r="G35" s="2"/>
      <c r="H35" s="31"/>
      <c r="I35" s="2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399999999999999" x14ac:dyDescent="0.3">
      <c r="A38" s="6"/>
      <c r="B38" s="6"/>
      <c r="C38" s="6"/>
      <c r="D38" s="6"/>
      <c r="E38" s="6"/>
      <c r="F38" s="6"/>
      <c r="G38" s="6"/>
      <c r="H38" s="6"/>
      <c r="I38" s="6"/>
      <c r="J38" s="1"/>
    </row>
    <row r="39" spans="1:1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návrh rozpočtu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2023-11-22T16:45:57Z</dcterms:modified>
</cp:coreProperties>
</file>