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5E3D54A8-C230-47F4-BFE1-E556BA23424A}" xr6:coauthVersionLast="44" xr6:coauthVersionMax="45" xr10:uidLastSave="{00000000-0000-0000-0000-000000000000}"/>
  <bookViews>
    <workbookView xWindow="-108" yWindow="-108" windowWidth="23256" windowHeight="12456" activeTab="2" xr2:uid="{00000000-000D-0000-FFFF-FFFF00000000}"/>
  </bookViews>
  <sheets>
    <sheet name="Příjmy" sheetId="1" r:id="rId1"/>
    <sheet name="výdaje" sheetId="2" r:id="rId2"/>
    <sheet name="návrh rozpočtu" sheetId="3" r:id="rId3"/>
    <sheet name="rekapitulace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5" i="2" l="1"/>
  <c r="G74" i="2" l="1"/>
  <c r="G67" i="2"/>
  <c r="G56" i="1" l="1"/>
  <c r="H28" i="3" l="1"/>
  <c r="H28" i="4" l="1"/>
  <c r="H27" i="4" s="1"/>
  <c r="H27" i="3"/>
  <c r="G49" i="1"/>
  <c r="H24" i="3" s="1"/>
  <c r="G44" i="1"/>
  <c r="H23" i="3" s="1"/>
  <c r="G22" i="1"/>
  <c r="G57" i="1" l="1"/>
  <c r="H22" i="3"/>
  <c r="H21" i="3" s="1"/>
  <c r="H31" i="3" s="1"/>
  <c r="H38" i="3" s="1"/>
  <c r="H22" i="4"/>
  <c r="H23" i="4"/>
  <c r="H24" i="4"/>
  <c r="H21" i="4" l="1"/>
  <c r="H31" i="4" s="1"/>
  <c r="H38" i="4" s="1"/>
</calcChain>
</file>

<file path=xl/sharedStrings.xml><?xml version="1.0" encoding="utf-8"?>
<sst xmlns="http://schemas.openxmlformats.org/spreadsheetml/2006/main" count="404" uniqueCount="178">
  <si>
    <t xml:space="preserve">Okres </t>
  </si>
  <si>
    <t>Jindřichův Hradec</t>
  </si>
  <si>
    <t>Obec - Světce</t>
  </si>
  <si>
    <t>IČO:00666921</t>
  </si>
  <si>
    <t>Daňové příjmy - tř.1</t>
  </si>
  <si>
    <t>SU</t>
  </si>
  <si>
    <t xml:space="preserve">AU </t>
  </si>
  <si>
    <t>Para</t>
  </si>
  <si>
    <t>Pol</t>
  </si>
  <si>
    <t>Text</t>
  </si>
  <si>
    <t>0000</t>
  </si>
  <si>
    <t>Daň z příj. fyz. osob ze závis. č</t>
  </si>
  <si>
    <t>Daň z příj.fyz.osob z sam.výd.č.</t>
  </si>
  <si>
    <t>Daň z příj. fyz. os. z kapit. výn.</t>
  </si>
  <si>
    <t>Daň z příjmů právnických osob</t>
  </si>
  <si>
    <t>Daň z přidané hodnoty</t>
  </si>
  <si>
    <t>Poplatek ze psů</t>
  </si>
  <si>
    <t>Odvod z loterií a her krom VHP</t>
  </si>
  <si>
    <t>Správní poplatky</t>
  </si>
  <si>
    <t>Daň z nemovitostí</t>
  </si>
  <si>
    <t>Nedaňové příjmy - tř.2</t>
  </si>
  <si>
    <t>1031</t>
  </si>
  <si>
    <t>Příj. z poskyt. služeb a výrobků-les</t>
  </si>
  <si>
    <t>2115</t>
  </si>
  <si>
    <t>Příj. z poskyt. služeb a výrobků-FV</t>
  </si>
  <si>
    <t>2310</t>
  </si>
  <si>
    <t>Příj. z poskyt. služeb a výrobků-voda</t>
  </si>
  <si>
    <t>2321</t>
  </si>
  <si>
    <t>Příj. z poskyt. služeb a výrobků-ČOV</t>
  </si>
  <si>
    <t>3412</t>
  </si>
  <si>
    <t>Příj. z poskyt. služeb - hřiště</t>
  </si>
  <si>
    <t>3633</t>
  </si>
  <si>
    <t>Přij.nekapit.příspěvky- OTE</t>
  </si>
  <si>
    <t>3722</t>
  </si>
  <si>
    <t>Příj. z poskyt. služeb a výrobků-KO</t>
  </si>
  <si>
    <t>Příjmy z prodeje zboží-pytle KO</t>
  </si>
  <si>
    <t>Příjmy z pronájmu -hospoda</t>
  </si>
  <si>
    <t>6171</t>
  </si>
  <si>
    <t>Příj. z poskyt. služeb a výrobků</t>
  </si>
  <si>
    <t>Příjmy z prodeje zboží</t>
  </si>
  <si>
    <t>Příjmy z pronájmu pozemků</t>
  </si>
  <si>
    <t>Příjmy z pronájmu movit.věcí</t>
  </si>
  <si>
    <t>6310</t>
  </si>
  <si>
    <t>Příjmy z úroků (část)</t>
  </si>
  <si>
    <t>Splátka půjčky občané</t>
  </si>
  <si>
    <t>Kapitálové příjmy - tř.3</t>
  </si>
  <si>
    <t>Příjmy z prodeje pozemků</t>
  </si>
  <si>
    <t>Přijaté dotace- tř.4</t>
  </si>
  <si>
    <t>Neinv. přij. tran. ze SR-s.d.vzt.</t>
  </si>
  <si>
    <t>Celkem příjmy</t>
  </si>
  <si>
    <t>SR</t>
  </si>
  <si>
    <t>Nákup materiálu j.n.-les</t>
  </si>
  <si>
    <t>Nákup ostatních služeb</t>
  </si>
  <si>
    <t>2212</t>
  </si>
  <si>
    <t>Nákup ostatních služeb-silnice</t>
  </si>
  <si>
    <t>Opravy a udržování</t>
  </si>
  <si>
    <t>Nákup materiálu j.n.-voda</t>
  </si>
  <si>
    <t>Elektrická energie-ČOV</t>
  </si>
  <si>
    <t>3399</t>
  </si>
  <si>
    <t>Věcné dary  -občané</t>
  </si>
  <si>
    <t xml:space="preserve">Opravy a udržování-hospoda </t>
  </si>
  <si>
    <t>3631</t>
  </si>
  <si>
    <t>Nákup materiálu j.n.-veř.osvětlení</t>
  </si>
  <si>
    <t>Úroky vlastní</t>
  </si>
  <si>
    <t>Nákup zboží- pytle KO</t>
  </si>
  <si>
    <t>Nákup materiálu j.n.</t>
  </si>
  <si>
    <t>3745</t>
  </si>
  <si>
    <t>Nákup materiálu - zeleň</t>
  </si>
  <si>
    <t>Pohonné hmoty a maziva -zeleň</t>
  </si>
  <si>
    <t>5512</t>
  </si>
  <si>
    <t>DHDM- hasiči</t>
  </si>
  <si>
    <t>Pohonné hmoty a maziva</t>
  </si>
  <si>
    <t>6112</t>
  </si>
  <si>
    <t>Ostatní osobní výdaje- zastup.obce</t>
  </si>
  <si>
    <t>Odměny čl. zastup. obcí a krajů</t>
  </si>
  <si>
    <t>Pov. pojistné na veř. zdrav. poj.</t>
  </si>
  <si>
    <t>Platy zaměst.v prac. poměru</t>
  </si>
  <si>
    <t>Pov. pojistné na soc. zab...</t>
  </si>
  <si>
    <t>Povinné pojistné na úraz. poj.</t>
  </si>
  <si>
    <t>Knihy, tisk</t>
  </si>
  <si>
    <t>Plyn</t>
  </si>
  <si>
    <t>Elektrická energie</t>
  </si>
  <si>
    <t>Poštovní služby</t>
  </si>
  <si>
    <t>Služby telekom. a radiokom.</t>
  </si>
  <si>
    <t>Služby peněžních ústavů</t>
  </si>
  <si>
    <t>Služby školení a vzdělávání</t>
  </si>
  <si>
    <t>Programové vybavení</t>
  </si>
  <si>
    <t>Cestovné</t>
  </si>
  <si>
    <t>Pohoštění</t>
  </si>
  <si>
    <t>Ost. neinv. tra. nezisk. a pod. org.</t>
  </si>
  <si>
    <t>Nákup kolků</t>
  </si>
  <si>
    <t>Platby daní a poplatků SR</t>
  </si>
  <si>
    <r>
      <t xml:space="preserve">                        </t>
    </r>
    <r>
      <rPr>
        <b/>
        <sz val="14"/>
        <color theme="1"/>
        <rFont val="Calibri"/>
        <family val="2"/>
        <charset val="238"/>
        <scheme val="minor"/>
      </rPr>
      <t>Kapitálové výdaje</t>
    </r>
  </si>
  <si>
    <t>Budovy ,stavby, haly</t>
  </si>
  <si>
    <t>Obec - Město Světce</t>
  </si>
  <si>
    <t>Podpis starosty:</t>
  </si>
  <si>
    <t xml:space="preserve">Vyvěšeno: </t>
  </si>
  <si>
    <t>na úřední desce</t>
  </si>
  <si>
    <t>a v elektronické podobě</t>
  </si>
  <si>
    <t xml:space="preserve">Sejmuto:    </t>
  </si>
  <si>
    <t>Razítko:</t>
  </si>
  <si>
    <t>Rekapitulace:</t>
  </si>
  <si>
    <t>položka</t>
  </si>
  <si>
    <t>částky v Kč</t>
  </si>
  <si>
    <t>PŘÍJMY CELKEM</t>
  </si>
  <si>
    <t>Daňové příjmy</t>
  </si>
  <si>
    <t>Třída 1</t>
  </si>
  <si>
    <t>Nedaňové příjmy</t>
  </si>
  <si>
    <t>Třída 2</t>
  </si>
  <si>
    <t>Kapitálové příjmy</t>
  </si>
  <si>
    <t>Třída 3</t>
  </si>
  <si>
    <t>Přijaté transfery</t>
  </si>
  <si>
    <t>Třída 4</t>
  </si>
  <si>
    <t>VÝDAJE CELKEM</t>
  </si>
  <si>
    <t>Běžné výdaje</t>
  </si>
  <si>
    <t>Třída 5</t>
  </si>
  <si>
    <t>Kapitálové výdaje</t>
  </si>
  <si>
    <t>Třída 6</t>
  </si>
  <si>
    <t>SALDO: PŘÍJMY - VÝDAJE</t>
  </si>
  <si>
    <t>FINANCOVÁNÍ CELKEM</t>
  </si>
  <si>
    <t>Krátkodobé přijaté půjčky</t>
  </si>
  <si>
    <t>Třída 8</t>
  </si>
  <si>
    <t>Uhrazené splátky krátk.přijatých půjček</t>
  </si>
  <si>
    <t>Dlouhodobé přijaté půjčky</t>
  </si>
  <si>
    <t>Uhrazené splátky dlouh.přijatých půjček</t>
  </si>
  <si>
    <t>Změna stavu krátk.prostředků na BÚ</t>
  </si>
  <si>
    <t>2117</t>
  </si>
  <si>
    <t>Příj. z poskyt. služeb a výrobků-elek. Energie</t>
  </si>
  <si>
    <t>2122</t>
  </si>
  <si>
    <t>Příj. ze sběru a zprac. druhot. surovin</t>
  </si>
  <si>
    <t>3639</t>
  </si>
  <si>
    <t>2142</t>
  </si>
  <si>
    <t>Nákup mat. ubytování</t>
  </si>
  <si>
    <t>Nákup mat. silnice</t>
  </si>
  <si>
    <t>Elektrická energie VO</t>
  </si>
  <si>
    <t>6320</t>
  </si>
  <si>
    <t>Pojištění</t>
  </si>
  <si>
    <t>Poradenská činnost</t>
  </si>
  <si>
    <t>Nákup ostatních služeb ČOV</t>
  </si>
  <si>
    <t>Nákup ostatních služeb VODA</t>
  </si>
  <si>
    <t>Nákup ostatních služeb VO</t>
  </si>
  <si>
    <t>3636</t>
  </si>
  <si>
    <t>Nákup služeb územní rozvoj</t>
  </si>
  <si>
    <t>Opravy a udržování-silnice</t>
  </si>
  <si>
    <t>Opravy a udržování VODA</t>
  </si>
  <si>
    <t>Opravy a udržování ČOV</t>
  </si>
  <si>
    <t>Poplatek za odnětí pozemku</t>
  </si>
  <si>
    <t>Poplatek z pobytu</t>
  </si>
  <si>
    <t>Poplatek za obecní systém odpad. hospodářství</t>
  </si>
  <si>
    <t>2118</t>
  </si>
  <si>
    <t>Příj. z poskyt. služeb a výrobků-energie jiná elektrická</t>
  </si>
  <si>
    <t>Ostatní nedaňové příjmy-místní správa</t>
  </si>
  <si>
    <t>Neinv. přij. tran. z VPS</t>
  </si>
  <si>
    <t>Ostatní neinv. přij. tran. ze SR</t>
  </si>
  <si>
    <t>Inv. přij. tran. od krajů</t>
  </si>
  <si>
    <t>3392</t>
  </si>
  <si>
    <t>Nákup materiálu-záj. činno. v kultuře</t>
  </si>
  <si>
    <t xml:space="preserve">Nein. transfery fin. apod. institucím </t>
  </si>
  <si>
    <t xml:space="preserve">Nein. transfery fyz. osobám  </t>
  </si>
  <si>
    <t>3319</t>
  </si>
  <si>
    <t>Ost. záležitosti kultury, opravy a udrž.</t>
  </si>
  <si>
    <t>Nákup ostatních služeb-kom. odpad</t>
  </si>
  <si>
    <t>Nákup ostatních služeb-místní správa</t>
  </si>
  <si>
    <t>Plyn-místní správa</t>
  </si>
  <si>
    <t>DHDM-místní správa</t>
  </si>
  <si>
    <t>6399</t>
  </si>
  <si>
    <t xml:space="preserve">Ost.fin.operac-platby daní a popl. SR </t>
  </si>
  <si>
    <t>5213</t>
  </si>
  <si>
    <t>Ochr. pomůcky-místní správa</t>
  </si>
  <si>
    <t>Zem. pachtovné-komun. služby</t>
  </si>
  <si>
    <t>Budovy ,stavby, haly-ubyt, stravování</t>
  </si>
  <si>
    <t>Stroje,přístroje,zařízení-ubyt. ,stravo.</t>
  </si>
  <si>
    <t>Stroje,přístroje,zařízení-místní správa</t>
  </si>
  <si>
    <t xml:space="preserve"> Rozpočet  Obce  Světce  2023</t>
  </si>
  <si>
    <t>0100</t>
  </si>
  <si>
    <t xml:space="preserve"> Rozpočet Obce Světce 2023- VÝDAJE běžné</t>
  </si>
  <si>
    <t>Návrh rozpočtu na rok 2023</t>
  </si>
  <si>
    <t xml:space="preserve">                                       Celkem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</si>
</sst>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0\ &quot;Kč&quot;"/>
    <numFmt numFmtId="166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0"/>
      <name val="Arial CE"/>
      <family val="2"/>
      <charset val="238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2" applyFont="1"/>
    <xf numFmtId="0" fontId="3" fillId="0" borderId="0" xfId="0" applyFont="1"/>
    <xf numFmtId="0" fontId="5" fillId="0" borderId="0" xfId="2" applyFont="1"/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3" applyFont="1"/>
    <xf numFmtId="0" fontId="5" fillId="0" borderId="0" xfId="3" applyFont="1"/>
    <xf numFmtId="0" fontId="5" fillId="0" borderId="1" xfId="3" applyFont="1" applyBorder="1" applyAlignment="1">
      <alignment horizontal="center"/>
    </xf>
    <xf numFmtId="165" fontId="5" fillId="0" borderId="1" xfId="3" applyNumberFormat="1" applyFont="1" applyBorder="1" applyAlignment="1">
      <alignment horizontal="center"/>
    </xf>
    <xf numFmtId="49" fontId="5" fillId="0" borderId="1" xfId="3" applyNumberFormat="1" applyFont="1" applyBorder="1" applyAlignment="1">
      <alignment horizontal="center"/>
    </xf>
    <xf numFmtId="49" fontId="5" fillId="0" borderId="1" xfId="3" applyNumberFormat="1" applyFont="1" applyBorder="1" applyAlignment="1">
      <alignment horizontal="left"/>
    </xf>
    <xf numFmtId="166" fontId="5" fillId="0" borderId="1" xfId="4" applyNumberFormat="1" applyFont="1" applyBorder="1"/>
    <xf numFmtId="0" fontId="5" fillId="0" borderId="0" xfId="3" applyFont="1" applyAlignment="1">
      <alignment horizontal="center"/>
    </xf>
    <xf numFmtId="49" fontId="5" fillId="0" borderId="0" xfId="3" applyNumberFormat="1" applyFont="1" applyAlignment="1">
      <alignment horizontal="center"/>
    </xf>
    <xf numFmtId="49" fontId="5" fillId="0" borderId="0" xfId="3" applyNumberFormat="1" applyFont="1" applyAlignment="1">
      <alignment horizontal="left"/>
    </xf>
    <xf numFmtId="166" fontId="8" fillId="0" borderId="0" xfId="4" applyNumberFormat="1" applyFont="1"/>
    <xf numFmtId="166" fontId="5" fillId="0" borderId="0" xfId="4" applyNumberFormat="1" applyFont="1"/>
    <xf numFmtId="49" fontId="8" fillId="0" borderId="0" xfId="3" applyNumberFormat="1" applyFont="1" applyAlignment="1">
      <alignment horizontal="center"/>
    </xf>
    <xf numFmtId="0" fontId="8" fillId="0" borderId="0" xfId="3" applyFont="1" applyAlignment="1">
      <alignment horizontal="center"/>
    </xf>
    <xf numFmtId="0" fontId="5" fillId="0" borderId="2" xfId="3" applyFont="1" applyBorder="1"/>
    <xf numFmtId="49" fontId="5" fillId="0" borderId="2" xfId="3" applyNumberFormat="1" applyFont="1" applyBorder="1" applyAlignment="1">
      <alignment horizontal="right"/>
    </xf>
    <xf numFmtId="166" fontId="8" fillId="0" borderId="2" xfId="4" applyNumberFormat="1" applyFont="1" applyBorder="1"/>
    <xf numFmtId="49" fontId="5" fillId="0" borderId="0" xfId="3" applyNumberFormat="1" applyFont="1" applyAlignment="1">
      <alignment horizontal="right"/>
    </xf>
    <xf numFmtId="2" fontId="9" fillId="3" borderId="0" xfId="1" applyNumberFormat="1" applyFont="1" applyFill="1"/>
    <xf numFmtId="49" fontId="8" fillId="0" borderId="0" xfId="3" applyNumberFormat="1" applyFont="1" applyAlignment="1">
      <alignment horizontal="right"/>
    </xf>
    <xf numFmtId="0" fontId="8" fillId="0" borderId="0" xfId="3" applyFont="1" applyAlignment="1">
      <alignment horizontal="right"/>
    </xf>
    <xf numFmtId="49" fontId="5" fillId="0" borderId="0" xfId="2" applyNumberFormat="1" applyFont="1" applyAlignment="1">
      <alignment horizontal="right"/>
    </xf>
    <xf numFmtId="0" fontId="5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0" fontId="5" fillId="0" borderId="1" xfId="2" applyFont="1" applyBorder="1"/>
    <xf numFmtId="166" fontId="5" fillId="0" borderId="1" xfId="5" applyNumberFormat="1" applyFont="1" applyBorder="1"/>
    <xf numFmtId="49" fontId="5" fillId="0" borderId="1" xfId="2" applyNumberFormat="1" applyFont="1" applyBorder="1" applyAlignment="1">
      <alignment horizontal="left"/>
    </xf>
    <xf numFmtId="0" fontId="5" fillId="0" borderId="1" xfId="2" applyFont="1" applyBorder="1" applyAlignment="1">
      <alignment horizontal="left"/>
    </xf>
    <xf numFmtId="2" fontId="10" fillId="0" borderId="2" xfId="2" applyNumberFormat="1" applyFont="1" applyBorder="1"/>
    <xf numFmtId="0" fontId="5" fillId="0" borderId="2" xfId="2" applyFont="1" applyBorder="1"/>
    <xf numFmtId="49" fontId="5" fillId="0" borderId="2" xfId="2" applyNumberFormat="1" applyFont="1" applyBorder="1" applyAlignment="1">
      <alignment horizontal="right"/>
    </xf>
    <xf numFmtId="0" fontId="5" fillId="0" borderId="0" xfId="2" applyFont="1" applyAlignment="1">
      <alignment horizontal="center"/>
    </xf>
    <xf numFmtId="49" fontId="5" fillId="0" borderId="0" xfId="2" applyNumberFormat="1" applyFont="1" applyAlignment="1">
      <alignment horizontal="center"/>
    </xf>
    <xf numFmtId="166" fontId="5" fillId="0" borderId="0" xfId="5" applyNumberFormat="1" applyFont="1"/>
    <xf numFmtId="0" fontId="1" fillId="0" borderId="0" xfId="2" applyFont="1"/>
    <xf numFmtId="0" fontId="11" fillId="0" borderId="0" xfId="2" applyFont="1"/>
    <xf numFmtId="0" fontId="6" fillId="0" borderId="0" xfId="2" applyFont="1" applyAlignment="1">
      <alignment horizontal="left"/>
    </xf>
    <xf numFmtId="0" fontId="6" fillId="0" borderId="0" xfId="2" applyFont="1"/>
    <xf numFmtId="14" fontId="11" fillId="0" borderId="0" xfId="2" applyNumberFormat="1" applyFont="1"/>
    <xf numFmtId="0" fontId="6" fillId="0" borderId="3" xfId="2" applyFont="1" applyBorder="1"/>
    <xf numFmtId="0" fontId="6" fillId="0" borderId="4" xfId="2" applyFont="1" applyBorder="1"/>
    <xf numFmtId="0" fontId="6" fillId="0" borderId="5" xfId="2" applyFont="1" applyBorder="1"/>
    <xf numFmtId="0" fontId="11" fillId="0" borderId="6" xfId="2" applyFont="1" applyBorder="1"/>
    <xf numFmtId="0" fontId="11" fillId="0" borderId="7" xfId="2" applyFont="1" applyBorder="1"/>
    <xf numFmtId="2" fontId="12" fillId="0" borderId="3" xfId="2" applyNumberFormat="1" applyFont="1" applyBorder="1"/>
    <xf numFmtId="0" fontId="11" fillId="0" borderId="5" xfId="2" applyFont="1" applyBorder="1"/>
    <xf numFmtId="0" fontId="11" fillId="0" borderId="8" xfId="2" applyFont="1" applyBorder="1"/>
    <xf numFmtId="0" fontId="11" fillId="0" borderId="9" xfId="2" applyFont="1" applyBorder="1"/>
    <xf numFmtId="0" fontId="11" fillId="0" borderId="10" xfId="2" applyFont="1" applyBorder="1"/>
    <xf numFmtId="2" fontId="11" fillId="0" borderId="10" xfId="2" applyNumberFormat="1" applyFont="1" applyBorder="1"/>
    <xf numFmtId="0" fontId="11" fillId="0" borderId="11" xfId="2" applyFont="1" applyBorder="1"/>
    <xf numFmtId="0" fontId="11" fillId="0" borderId="12" xfId="2" applyFont="1" applyBorder="1"/>
    <xf numFmtId="0" fontId="11" fillId="0" borderId="13" xfId="2" applyFont="1" applyBorder="1"/>
    <xf numFmtId="0" fontId="11" fillId="0" borderId="1" xfId="2" applyFont="1" applyBorder="1"/>
    <xf numFmtId="2" fontId="11" fillId="0" borderId="1" xfId="2" applyNumberFormat="1" applyFont="1" applyBorder="1"/>
    <xf numFmtId="0" fontId="11" fillId="0" borderId="14" xfId="2" applyFont="1" applyBorder="1"/>
    <xf numFmtId="0" fontId="11" fillId="0" borderId="15" xfId="2" applyFont="1" applyBorder="1"/>
    <xf numFmtId="0" fontId="11" fillId="0" borderId="16" xfId="2" applyFont="1" applyBorder="1"/>
    <xf numFmtId="0" fontId="11" fillId="0" borderId="17" xfId="2" applyFont="1" applyBorder="1"/>
    <xf numFmtId="2" fontId="11" fillId="0" borderId="17" xfId="2" applyNumberFormat="1" applyFont="1" applyBorder="1"/>
    <xf numFmtId="0" fontId="11" fillId="0" borderId="18" xfId="2" applyFont="1" applyBorder="1"/>
    <xf numFmtId="2" fontId="11" fillId="0" borderId="19" xfId="2" applyNumberFormat="1" applyFont="1" applyBorder="1"/>
    <xf numFmtId="0" fontId="11" fillId="0" borderId="20" xfId="2" applyFont="1" applyBorder="1"/>
    <xf numFmtId="0" fontId="11" fillId="0" borderId="21" xfId="2" applyFont="1" applyBorder="1"/>
    <xf numFmtId="0" fontId="11" fillId="0" borderId="0" xfId="2" applyFont="1" applyBorder="1"/>
    <xf numFmtId="0" fontId="11" fillId="0" borderId="22" xfId="2" applyFont="1" applyBorder="1"/>
    <xf numFmtId="0" fontId="11" fillId="0" borderId="23" xfId="2" applyFont="1" applyBorder="1"/>
    <xf numFmtId="0" fontId="11" fillId="0" borderId="24" xfId="2" applyFont="1" applyBorder="1"/>
    <xf numFmtId="2" fontId="11" fillId="0" borderId="3" xfId="2" applyNumberFormat="1" applyFont="1" applyBorder="1"/>
    <xf numFmtId="0" fontId="6" fillId="0" borderId="0" xfId="2" applyFont="1" applyBorder="1"/>
    <xf numFmtId="0" fontId="11" fillId="0" borderId="25" xfId="2" applyFont="1" applyBorder="1"/>
    <xf numFmtId="2" fontId="11" fillId="0" borderId="26" xfId="2" applyNumberFormat="1" applyFont="1" applyBorder="1"/>
    <xf numFmtId="0" fontId="11" fillId="0" borderId="27" xfId="2" applyFont="1" applyBorder="1"/>
    <xf numFmtId="2" fontId="11" fillId="0" borderId="28" xfId="2" applyNumberFormat="1" applyFont="1" applyBorder="1"/>
    <xf numFmtId="0" fontId="11" fillId="0" borderId="29" xfId="2" applyFont="1" applyBorder="1"/>
    <xf numFmtId="2" fontId="11" fillId="0" borderId="30" xfId="2" applyNumberFormat="1" applyFont="1" applyBorder="1"/>
    <xf numFmtId="2" fontId="11" fillId="0" borderId="31" xfId="2" applyNumberFormat="1" applyFont="1" applyBorder="1"/>
    <xf numFmtId="2" fontId="12" fillId="0" borderId="28" xfId="2" applyNumberFormat="1" applyFont="1" applyBorder="1"/>
    <xf numFmtId="2" fontId="13" fillId="0" borderId="19" xfId="2" applyNumberFormat="1" applyFont="1" applyBorder="1"/>
    <xf numFmtId="166" fontId="5" fillId="0" borderId="2" xfId="5" applyNumberFormat="1" applyFont="1" applyBorder="1"/>
    <xf numFmtId="0" fontId="15" fillId="0" borderId="0" xfId="0" applyFont="1"/>
    <xf numFmtId="0" fontId="16" fillId="0" borderId="0" xfId="2" applyFont="1"/>
    <xf numFmtId="0" fontId="16" fillId="0" borderId="1" xfId="2" applyFont="1" applyBorder="1" applyAlignment="1">
      <alignment horizontal="center"/>
    </xf>
    <xf numFmtId="0" fontId="16" fillId="0" borderId="2" xfId="2" applyFont="1" applyBorder="1"/>
    <xf numFmtId="0" fontId="16" fillId="0" borderId="0" xfId="2" applyFont="1" applyAlignment="1">
      <alignment horizontal="center"/>
    </xf>
    <xf numFmtId="166" fontId="8" fillId="0" borderId="0" xfId="3" applyNumberFormat="1" applyFont="1"/>
    <xf numFmtId="2" fontId="5" fillId="0" borderId="1" xfId="3" applyNumberFormat="1" applyFont="1" applyBorder="1" applyAlignment="1">
      <alignment horizontal="right"/>
    </xf>
    <xf numFmtId="166" fontId="8" fillId="0" borderId="32" xfId="5" applyNumberFormat="1" applyFont="1" applyBorder="1"/>
    <xf numFmtId="49" fontId="5" fillId="0" borderId="32" xfId="2" applyNumberFormat="1" applyFont="1" applyBorder="1" applyAlignment="1">
      <alignment horizontal="left"/>
    </xf>
    <xf numFmtId="49" fontId="5" fillId="0" borderId="32" xfId="2" applyNumberFormat="1" applyFont="1" applyBorder="1" applyAlignment="1">
      <alignment horizontal="center"/>
    </xf>
    <xf numFmtId="0" fontId="16" fillId="0" borderId="32" xfId="2" applyFont="1" applyBorder="1" applyAlignment="1">
      <alignment horizontal="center"/>
    </xf>
    <xf numFmtId="0" fontId="3" fillId="0" borderId="32" xfId="0" applyFont="1" applyBorder="1"/>
    <xf numFmtId="0" fontId="15" fillId="0" borderId="32" xfId="0" applyFont="1" applyBorder="1"/>
    <xf numFmtId="0" fontId="3" fillId="0" borderId="1" xfId="0" applyFont="1" applyBorder="1"/>
    <xf numFmtId="166" fontId="5" fillId="0" borderId="32" xfId="5" applyNumberFormat="1" applyFont="1" applyBorder="1"/>
    <xf numFmtId="2" fontId="17" fillId="0" borderId="1" xfId="2" applyNumberFormat="1" applyFont="1" applyBorder="1"/>
    <xf numFmtId="0" fontId="6" fillId="4" borderId="0" xfId="2" applyFont="1" applyFill="1" applyAlignment="1">
      <alignment horizontal="left"/>
    </xf>
    <xf numFmtId="14" fontId="11" fillId="4" borderId="0" xfId="2" applyNumberFormat="1" applyFont="1" applyFill="1"/>
    <xf numFmtId="49" fontId="8" fillId="0" borderId="32" xfId="2" applyNumberFormat="1" applyFont="1" applyBorder="1" applyAlignment="1">
      <alignment horizontal="left"/>
    </xf>
    <xf numFmtId="164" fontId="8" fillId="0" borderId="0" xfId="3" applyNumberFormat="1" applyFont="1" applyAlignment="1">
      <alignment horizontal="right"/>
    </xf>
    <xf numFmtId="0" fontId="7" fillId="0" borderId="0" xfId="3" applyFont="1" applyAlignment="1">
      <alignment horizontal="center"/>
    </xf>
    <xf numFmtId="0" fontId="10" fillId="0" borderId="0" xfId="2" applyFont="1" applyAlignment="1">
      <alignment horizontal="center"/>
    </xf>
  </cellXfs>
  <cellStyles count="6">
    <cellStyle name="Čárka 2" xfId="4" xr:uid="{993F18D4-760C-4778-AA23-F278EAD5CF49}"/>
    <cellStyle name="Čárka 3" xfId="5" xr:uid="{C453BEE9-5714-4CB4-8042-A0E7D0012324}"/>
    <cellStyle name="Normální" xfId="0" builtinId="0"/>
    <cellStyle name="Normální 2" xfId="3" xr:uid="{CDE811EB-D2BB-4400-A7B7-6AD5F1484FA4}"/>
    <cellStyle name="Normální 3" xfId="2" xr:uid="{E7E27252-820B-4987-9620-150E887BF37F}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workbookViewId="0">
      <selection activeCell="J47" sqref="J47"/>
    </sheetView>
  </sheetViews>
  <sheetFormatPr defaultRowHeight="14.4" x14ac:dyDescent="0.3"/>
  <cols>
    <col min="1" max="1" width="22.88671875" customWidth="1"/>
    <col min="2" max="2" width="11.21875" customWidth="1"/>
    <col min="3" max="3" width="9.33203125" customWidth="1"/>
    <col min="4" max="4" width="6.77734375" customWidth="1"/>
    <col min="5" max="5" width="0.109375" customWidth="1"/>
    <col min="6" max="6" width="55.44140625" customWidth="1"/>
    <col min="7" max="7" width="24.88671875" customWidth="1"/>
    <col min="8" max="8" width="9.109375" bestFit="1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x14ac:dyDescent="0.3">
      <c r="A2" s="2"/>
      <c r="B2" s="2"/>
      <c r="C2" s="2"/>
      <c r="D2" s="2"/>
      <c r="E2" s="2"/>
      <c r="F2" s="2"/>
      <c r="G2" s="2"/>
    </row>
    <row r="3" spans="1:7" ht="18" x14ac:dyDescent="0.35">
      <c r="A3" s="3" t="s">
        <v>0</v>
      </c>
      <c r="B3" s="3" t="s">
        <v>1</v>
      </c>
      <c r="C3" s="3"/>
      <c r="D3" s="3"/>
      <c r="E3" s="3"/>
      <c r="F3" s="4" t="s">
        <v>2</v>
      </c>
      <c r="G3" s="4"/>
    </row>
    <row r="4" spans="1:7" ht="18" x14ac:dyDescent="0.35">
      <c r="A4" s="3"/>
      <c r="B4" s="3"/>
      <c r="C4" s="3"/>
      <c r="D4" s="3"/>
      <c r="E4" s="3"/>
      <c r="F4" s="4" t="s">
        <v>3</v>
      </c>
      <c r="G4" s="4"/>
    </row>
    <row r="5" spans="1:7" ht="18" x14ac:dyDescent="0.35">
      <c r="A5" s="3"/>
      <c r="B5" s="3"/>
      <c r="C5" s="3"/>
      <c r="D5" s="3"/>
      <c r="E5" s="3"/>
      <c r="F5" s="3"/>
      <c r="G5" s="3"/>
    </row>
    <row r="6" spans="1:7" x14ac:dyDescent="0.3">
      <c r="A6" s="2"/>
      <c r="B6" s="2"/>
      <c r="C6" s="2"/>
      <c r="D6" s="2"/>
      <c r="E6" s="2"/>
      <c r="F6" s="2"/>
      <c r="G6" s="2"/>
    </row>
    <row r="7" spans="1:7" ht="21" x14ac:dyDescent="0.4">
      <c r="A7" s="106" t="s">
        <v>173</v>
      </c>
      <c r="B7" s="106"/>
      <c r="C7" s="106"/>
      <c r="D7" s="106"/>
      <c r="E7" s="106"/>
      <c r="F7" s="106"/>
      <c r="G7" s="106"/>
    </row>
    <row r="8" spans="1:7" ht="18" x14ac:dyDescent="0.35">
      <c r="A8" s="6" t="s">
        <v>4</v>
      </c>
      <c r="B8" s="7"/>
      <c r="C8" s="7"/>
      <c r="D8" s="7"/>
      <c r="E8" s="7"/>
      <c r="F8" s="7"/>
      <c r="G8" s="7"/>
    </row>
    <row r="9" spans="1:7" ht="18" x14ac:dyDescent="0.35">
      <c r="A9" s="8" t="s">
        <v>5</v>
      </c>
      <c r="B9" s="8" t="s">
        <v>6</v>
      </c>
      <c r="C9" s="8" t="s">
        <v>7</v>
      </c>
      <c r="D9" s="8" t="s">
        <v>8</v>
      </c>
      <c r="E9" s="8"/>
      <c r="F9" s="8" t="s">
        <v>9</v>
      </c>
      <c r="G9" s="9"/>
    </row>
    <row r="10" spans="1:7" ht="18" x14ac:dyDescent="0.35">
      <c r="A10" s="8">
        <v>231</v>
      </c>
      <c r="B10" s="10" t="s">
        <v>174</v>
      </c>
      <c r="C10" s="10" t="s">
        <v>10</v>
      </c>
      <c r="D10" s="8">
        <v>1111</v>
      </c>
      <c r="E10" s="10"/>
      <c r="F10" s="11" t="s">
        <v>11</v>
      </c>
      <c r="G10" s="12">
        <v>420000</v>
      </c>
    </row>
    <row r="11" spans="1:7" ht="18" x14ac:dyDescent="0.35">
      <c r="A11" s="8">
        <v>231</v>
      </c>
      <c r="B11" s="10" t="s">
        <v>174</v>
      </c>
      <c r="C11" s="10" t="s">
        <v>10</v>
      </c>
      <c r="D11" s="8">
        <v>1112</v>
      </c>
      <c r="E11" s="10"/>
      <c r="F11" s="11" t="s">
        <v>12</v>
      </c>
      <c r="G11" s="12">
        <v>25000</v>
      </c>
    </row>
    <row r="12" spans="1:7" ht="18" x14ac:dyDescent="0.35">
      <c r="A12" s="8">
        <v>231</v>
      </c>
      <c r="B12" s="10" t="s">
        <v>174</v>
      </c>
      <c r="C12" s="10" t="s">
        <v>10</v>
      </c>
      <c r="D12" s="8">
        <v>1113</v>
      </c>
      <c r="E12" s="10"/>
      <c r="F12" s="11" t="s">
        <v>13</v>
      </c>
      <c r="G12" s="12">
        <v>65000</v>
      </c>
    </row>
    <row r="13" spans="1:7" ht="18" x14ac:dyDescent="0.35">
      <c r="A13" s="8">
        <v>231</v>
      </c>
      <c r="B13" s="10" t="s">
        <v>174</v>
      </c>
      <c r="C13" s="10" t="s">
        <v>10</v>
      </c>
      <c r="D13" s="8">
        <v>1121</v>
      </c>
      <c r="E13" s="10"/>
      <c r="F13" s="11" t="s">
        <v>14</v>
      </c>
      <c r="G13" s="12">
        <v>540000</v>
      </c>
    </row>
    <row r="14" spans="1:7" ht="18" x14ac:dyDescent="0.35">
      <c r="A14" s="8">
        <v>231</v>
      </c>
      <c r="B14" s="10" t="s">
        <v>174</v>
      </c>
      <c r="C14" s="10" t="s">
        <v>10</v>
      </c>
      <c r="D14" s="8">
        <v>1211</v>
      </c>
      <c r="E14" s="10"/>
      <c r="F14" s="11" t="s">
        <v>15</v>
      </c>
      <c r="G14" s="12">
        <v>1000000</v>
      </c>
    </row>
    <row r="15" spans="1:7" ht="18" x14ac:dyDescent="0.35">
      <c r="A15" s="8">
        <v>231</v>
      </c>
      <c r="B15" s="10" t="s">
        <v>174</v>
      </c>
      <c r="C15" s="10" t="s">
        <v>10</v>
      </c>
      <c r="D15" s="8">
        <v>1335</v>
      </c>
      <c r="E15" s="10"/>
      <c r="F15" s="11" t="s">
        <v>146</v>
      </c>
      <c r="G15" s="12">
        <v>10000</v>
      </c>
    </row>
    <row r="16" spans="1:7" ht="18" x14ac:dyDescent="0.35">
      <c r="A16" s="8">
        <v>231</v>
      </c>
      <c r="B16" s="10" t="s">
        <v>174</v>
      </c>
      <c r="C16" s="10" t="s">
        <v>10</v>
      </c>
      <c r="D16" s="8">
        <v>1341</v>
      </c>
      <c r="E16" s="10"/>
      <c r="F16" s="11" t="s">
        <v>16</v>
      </c>
      <c r="G16" s="12">
        <v>5000</v>
      </c>
    </row>
    <row r="17" spans="1:7" ht="18" x14ac:dyDescent="0.35">
      <c r="A17" s="8">
        <v>231</v>
      </c>
      <c r="B17" s="10" t="s">
        <v>174</v>
      </c>
      <c r="C17" s="10" t="s">
        <v>10</v>
      </c>
      <c r="D17" s="8">
        <v>1342</v>
      </c>
      <c r="E17" s="10"/>
      <c r="F17" s="11" t="s">
        <v>147</v>
      </c>
      <c r="G17" s="12">
        <v>7000</v>
      </c>
    </row>
    <row r="18" spans="1:7" ht="18" x14ac:dyDescent="0.35">
      <c r="A18" s="8">
        <v>231</v>
      </c>
      <c r="B18" s="10" t="s">
        <v>174</v>
      </c>
      <c r="C18" s="10" t="s">
        <v>10</v>
      </c>
      <c r="D18" s="8">
        <v>1345</v>
      </c>
      <c r="E18" s="10"/>
      <c r="F18" s="11" t="s">
        <v>148</v>
      </c>
      <c r="G18" s="12">
        <v>80000</v>
      </c>
    </row>
    <row r="19" spans="1:7" ht="18" x14ac:dyDescent="0.35">
      <c r="A19" s="8">
        <v>231</v>
      </c>
      <c r="B19" s="10" t="s">
        <v>174</v>
      </c>
      <c r="C19" s="10" t="s">
        <v>10</v>
      </c>
      <c r="D19" s="8">
        <v>1381</v>
      </c>
      <c r="E19" s="10"/>
      <c r="F19" s="11" t="s">
        <v>17</v>
      </c>
      <c r="G19" s="12">
        <v>18000</v>
      </c>
    </row>
    <row r="20" spans="1:7" ht="18" x14ac:dyDescent="0.35">
      <c r="A20" s="8">
        <v>231</v>
      </c>
      <c r="B20" s="10" t="s">
        <v>174</v>
      </c>
      <c r="C20" s="10" t="s">
        <v>10</v>
      </c>
      <c r="D20" s="8">
        <v>1361</v>
      </c>
      <c r="E20" s="10"/>
      <c r="F20" s="11" t="s">
        <v>18</v>
      </c>
      <c r="G20" s="12">
        <v>1000</v>
      </c>
    </row>
    <row r="21" spans="1:7" ht="18" x14ac:dyDescent="0.35">
      <c r="A21" s="8">
        <v>231</v>
      </c>
      <c r="B21" s="10" t="s">
        <v>174</v>
      </c>
      <c r="C21" s="10" t="s">
        <v>10</v>
      </c>
      <c r="D21" s="8">
        <v>1511</v>
      </c>
      <c r="E21" s="10"/>
      <c r="F21" s="11" t="s">
        <v>19</v>
      </c>
      <c r="G21" s="12">
        <v>270000</v>
      </c>
    </row>
    <row r="22" spans="1:7" ht="18" x14ac:dyDescent="0.35">
      <c r="A22" s="13"/>
      <c r="B22" s="14"/>
      <c r="C22" s="14"/>
      <c r="D22" s="13"/>
      <c r="E22" s="14"/>
      <c r="F22" s="15"/>
      <c r="G22" s="16">
        <f>SUM(G10:G21)</f>
        <v>2441000</v>
      </c>
    </row>
    <row r="23" spans="1:7" ht="18" x14ac:dyDescent="0.35">
      <c r="A23" s="13"/>
      <c r="B23" s="14"/>
      <c r="C23" s="14"/>
      <c r="D23" s="13"/>
      <c r="E23" s="14"/>
      <c r="F23" s="15"/>
      <c r="G23" s="17"/>
    </row>
    <row r="24" spans="1:7" ht="18" x14ac:dyDescent="0.35">
      <c r="A24" s="6" t="s">
        <v>20</v>
      </c>
      <c r="B24" s="18"/>
      <c r="C24" s="18"/>
      <c r="D24" s="19"/>
      <c r="E24" s="18"/>
      <c r="F24" s="15"/>
      <c r="G24" s="17"/>
    </row>
    <row r="25" spans="1:7" ht="18" x14ac:dyDescent="0.35">
      <c r="A25" s="8">
        <v>231</v>
      </c>
      <c r="B25" s="10" t="s">
        <v>174</v>
      </c>
      <c r="C25" s="10" t="s">
        <v>21</v>
      </c>
      <c r="D25" s="8">
        <v>2111</v>
      </c>
      <c r="E25" s="10"/>
      <c r="F25" s="11" t="s">
        <v>22</v>
      </c>
      <c r="G25" s="12">
        <v>200000</v>
      </c>
    </row>
    <row r="26" spans="1:7" ht="18" x14ac:dyDescent="0.35">
      <c r="A26" s="8">
        <v>231</v>
      </c>
      <c r="B26" s="10" t="s">
        <v>174</v>
      </c>
      <c r="C26" s="10" t="s">
        <v>23</v>
      </c>
      <c r="D26" s="8">
        <v>2111</v>
      </c>
      <c r="E26" s="10"/>
      <c r="F26" s="11" t="s">
        <v>24</v>
      </c>
      <c r="G26" s="12">
        <v>8000</v>
      </c>
    </row>
    <row r="27" spans="1:7" ht="18" x14ac:dyDescent="0.35">
      <c r="A27" s="8">
        <v>231</v>
      </c>
      <c r="B27" s="10" t="s">
        <v>174</v>
      </c>
      <c r="C27" s="10" t="s">
        <v>126</v>
      </c>
      <c r="D27" s="8">
        <v>2111</v>
      </c>
      <c r="E27" s="10"/>
      <c r="F27" s="11" t="s">
        <v>127</v>
      </c>
      <c r="G27" s="12">
        <v>50000</v>
      </c>
    </row>
    <row r="28" spans="1:7" ht="18" x14ac:dyDescent="0.35">
      <c r="A28" s="8">
        <v>231</v>
      </c>
      <c r="B28" s="10" t="s">
        <v>174</v>
      </c>
      <c r="C28" s="10" t="s">
        <v>149</v>
      </c>
      <c r="D28" s="8">
        <v>2111</v>
      </c>
      <c r="E28" s="10"/>
      <c r="F28" s="11" t="s">
        <v>150</v>
      </c>
      <c r="G28" s="12">
        <v>15000</v>
      </c>
    </row>
    <row r="29" spans="1:7" ht="18" x14ac:dyDescent="0.35">
      <c r="A29" s="8">
        <v>231</v>
      </c>
      <c r="B29" s="10" t="s">
        <v>174</v>
      </c>
      <c r="C29" s="10" t="s">
        <v>128</v>
      </c>
      <c r="D29" s="8">
        <v>2111</v>
      </c>
      <c r="E29" s="10"/>
      <c r="F29" s="11" t="s">
        <v>129</v>
      </c>
      <c r="G29" s="12">
        <v>1000</v>
      </c>
    </row>
    <row r="30" spans="1:7" ht="18" x14ac:dyDescent="0.35">
      <c r="A30" s="8">
        <v>231</v>
      </c>
      <c r="B30" s="10" t="s">
        <v>174</v>
      </c>
      <c r="C30" s="10" t="s">
        <v>25</v>
      </c>
      <c r="D30" s="8">
        <v>2111</v>
      </c>
      <c r="E30" s="10"/>
      <c r="F30" s="11" t="s">
        <v>26</v>
      </c>
      <c r="G30" s="12">
        <v>110000</v>
      </c>
    </row>
    <row r="31" spans="1:7" ht="18" x14ac:dyDescent="0.35">
      <c r="A31" s="8">
        <v>231</v>
      </c>
      <c r="B31" s="10" t="s">
        <v>174</v>
      </c>
      <c r="C31" s="10" t="s">
        <v>27</v>
      </c>
      <c r="D31" s="8">
        <v>2111</v>
      </c>
      <c r="E31" s="10"/>
      <c r="F31" s="11" t="s">
        <v>28</v>
      </c>
      <c r="G31" s="12">
        <v>100000</v>
      </c>
    </row>
    <row r="32" spans="1:7" ht="18" x14ac:dyDescent="0.35">
      <c r="A32" s="8">
        <v>231</v>
      </c>
      <c r="B32" s="10" t="s">
        <v>174</v>
      </c>
      <c r="C32" s="10" t="s">
        <v>29</v>
      </c>
      <c r="D32" s="8">
        <v>2111</v>
      </c>
      <c r="E32" s="10"/>
      <c r="F32" s="11" t="s">
        <v>30</v>
      </c>
      <c r="G32" s="12">
        <v>13000</v>
      </c>
    </row>
    <row r="33" spans="1:7" ht="18" x14ac:dyDescent="0.35">
      <c r="A33" s="8">
        <v>231</v>
      </c>
      <c r="B33" s="10" t="s">
        <v>174</v>
      </c>
      <c r="C33" s="10" t="s">
        <v>31</v>
      </c>
      <c r="D33" s="8">
        <v>2324</v>
      </c>
      <c r="E33" s="10"/>
      <c r="F33" s="11" t="s">
        <v>32</v>
      </c>
      <c r="G33" s="12">
        <v>75000</v>
      </c>
    </row>
    <row r="34" spans="1:7" ht="18" x14ac:dyDescent="0.35">
      <c r="A34" s="8">
        <v>231</v>
      </c>
      <c r="B34" s="10" t="s">
        <v>174</v>
      </c>
      <c r="C34" s="10" t="s">
        <v>33</v>
      </c>
      <c r="D34" s="8">
        <v>2111</v>
      </c>
      <c r="E34" s="10"/>
      <c r="F34" s="11" t="s">
        <v>34</v>
      </c>
      <c r="G34" s="12">
        <v>25000</v>
      </c>
    </row>
    <row r="35" spans="1:7" ht="18" x14ac:dyDescent="0.35">
      <c r="A35" s="8">
        <v>231</v>
      </c>
      <c r="B35" s="10" t="s">
        <v>174</v>
      </c>
      <c r="C35" s="10" t="s">
        <v>33</v>
      </c>
      <c r="D35" s="8">
        <v>2112</v>
      </c>
      <c r="E35" s="10"/>
      <c r="F35" s="11" t="s">
        <v>35</v>
      </c>
      <c r="G35" s="12">
        <v>1000</v>
      </c>
    </row>
    <row r="36" spans="1:7" ht="18" x14ac:dyDescent="0.35">
      <c r="A36" s="8">
        <v>231</v>
      </c>
      <c r="B36" s="10" t="s">
        <v>174</v>
      </c>
      <c r="C36" s="10" t="s">
        <v>131</v>
      </c>
      <c r="D36" s="8">
        <v>2132</v>
      </c>
      <c r="E36" s="10"/>
      <c r="F36" s="11" t="s">
        <v>36</v>
      </c>
      <c r="G36" s="12">
        <v>1000</v>
      </c>
    </row>
    <row r="37" spans="1:7" ht="18" x14ac:dyDescent="0.35">
      <c r="A37" s="8">
        <v>231</v>
      </c>
      <c r="B37" s="10" t="s">
        <v>174</v>
      </c>
      <c r="C37" s="10" t="s">
        <v>37</v>
      </c>
      <c r="D37" s="8">
        <v>2111</v>
      </c>
      <c r="E37" s="10"/>
      <c r="F37" s="11" t="s">
        <v>38</v>
      </c>
      <c r="G37" s="12">
        <v>2000</v>
      </c>
    </row>
    <row r="38" spans="1:7" ht="18" x14ac:dyDescent="0.35">
      <c r="A38" s="8">
        <v>231</v>
      </c>
      <c r="B38" s="10" t="s">
        <v>174</v>
      </c>
      <c r="C38" s="10" t="s">
        <v>37</v>
      </c>
      <c r="D38" s="8">
        <v>2112</v>
      </c>
      <c r="E38" s="10"/>
      <c r="F38" s="11" t="s">
        <v>39</v>
      </c>
      <c r="G38" s="12">
        <v>2000</v>
      </c>
    </row>
    <row r="39" spans="1:7" ht="18" x14ac:dyDescent="0.35">
      <c r="A39" s="8">
        <v>231</v>
      </c>
      <c r="B39" s="10" t="s">
        <v>174</v>
      </c>
      <c r="C39" s="10" t="s">
        <v>130</v>
      </c>
      <c r="D39" s="8">
        <v>2131</v>
      </c>
      <c r="E39" s="10"/>
      <c r="F39" s="11" t="s">
        <v>40</v>
      </c>
      <c r="G39" s="12">
        <v>20000</v>
      </c>
    </row>
    <row r="40" spans="1:7" ht="18" x14ac:dyDescent="0.35">
      <c r="A40" s="8">
        <v>231</v>
      </c>
      <c r="B40" s="10" t="s">
        <v>174</v>
      </c>
      <c r="C40" s="10" t="s">
        <v>37</v>
      </c>
      <c r="D40" s="8">
        <v>2329</v>
      </c>
      <c r="E40" s="10"/>
      <c r="F40" s="11" t="s">
        <v>151</v>
      </c>
      <c r="G40" s="12">
        <v>10000</v>
      </c>
    </row>
    <row r="41" spans="1:7" ht="18" x14ac:dyDescent="0.35">
      <c r="A41" s="8">
        <v>231</v>
      </c>
      <c r="B41" s="10" t="s">
        <v>174</v>
      </c>
      <c r="C41" s="10" t="s">
        <v>37</v>
      </c>
      <c r="D41" s="8">
        <v>2133</v>
      </c>
      <c r="E41" s="10"/>
      <c r="F41" s="11" t="s">
        <v>41</v>
      </c>
      <c r="G41" s="12">
        <v>1000</v>
      </c>
    </row>
    <row r="42" spans="1:7" ht="18" x14ac:dyDescent="0.35">
      <c r="A42" s="8">
        <v>231</v>
      </c>
      <c r="B42" s="10" t="s">
        <v>174</v>
      </c>
      <c r="C42" s="10" t="s">
        <v>42</v>
      </c>
      <c r="D42" s="8">
        <v>2141</v>
      </c>
      <c r="E42" s="10"/>
      <c r="F42" s="11" t="s">
        <v>43</v>
      </c>
      <c r="G42" s="12">
        <v>6000</v>
      </c>
    </row>
    <row r="43" spans="1:7" ht="18" x14ac:dyDescent="0.35">
      <c r="A43" s="8">
        <v>231</v>
      </c>
      <c r="B43" s="10" t="s">
        <v>174</v>
      </c>
      <c r="C43" s="10"/>
      <c r="D43" s="8">
        <v>2460</v>
      </c>
      <c r="E43" s="10"/>
      <c r="F43" s="11" t="s">
        <v>44</v>
      </c>
      <c r="G43" s="12">
        <v>50000</v>
      </c>
    </row>
    <row r="44" spans="1:7" ht="18" x14ac:dyDescent="0.35">
      <c r="A44" s="20"/>
      <c r="B44" s="21"/>
      <c r="C44" s="21"/>
      <c r="D44" s="20"/>
      <c r="E44" s="20"/>
      <c r="F44" s="20"/>
      <c r="G44" s="22">
        <f>SUM(G25:G43)</f>
        <v>690000</v>
      </c>
    </row>
    <row r="45" spans="1:7" ht="18" x14ac:dyDescent="0.35">
      <c r="A45" s="7"/>
      <c r="B45" s="23"/>
      <c r="C45" s="23"/>
      <c r="D45" s="7"/>
      <c r="E45" s="7"/>
      <c r="F45" s="7"/>
      <c r="G45" s="7"/>
    </row>
    <row r="46" spans="1:7" ht="18" x14ac:dyDescent="0.35">
      <c r="A46" s="7"/>
      <c r="B46" s="7"/>
      <c r="C46" s="7"/>
      <c r="D46" s="7"/>
      <c r="E46" s="7"/>
      <c r="F46" s="7"/>
      <c r="G46" s="7"/>
    </row>
    <row r="47" spans="1:7" ht="18" x14ac:dyDescent="0.35">
      <c r="A47" s="6" t="s">
        <v>45</v>
      </c>
      <c r="B47" s="14"/>
      <c r="C47" s="14"/>
      <c r="D47" s="13"/>
      <c r="E47" s="14"/>
      <c r="F47" s="15"/>
      <c r="G47" s="7"/>
    </row>
    <row r="48" spans="1:7" ht="18" x14ac:dyDescent="0.35">
      <c r="A48" s="8">
        <v>231</v>
      </c>
      <c r="B48" s="10" t="s">
        <v>174</v>
      </c>
      <c r="C48" s="10" t="s">
        <v>130</v>
      </c>
      <c r="D48" s="8">
        <v>3111</v>
      </c>
      <c r="E48" s="10"/>
      <c r="F48" s="11" t="s">
        <v>46</v>
      </c>
      <c r="G48" s="12">
        <v>35000</v>
      </c>
    </row>
    <row r="49" spans="1:7" ht="18" x14ac:dyDescent="0.35">
      <c r="A49" s="13"/>
      <c r="B49" s="14"/>
      <c r="C49" s="14"/>
      <c r="D49" s="13"/>
      <c r="E49" s="14"/>
      <c r="F49" s="15"/>
      <c r="G49" s="24">
        <f>SUM(G48:G48)</f>
        <v>35000</v>
      </c>
    </row>
    <row r="50" spans="1:7" ht="18" x14ac:dyDescent="0.35">
      <c r="A50" s="13"/>
      <c r="B50" s="14"/>
      <c r="C50" s="14"/>
      <c r="D50" s="13"/>
      <c r="E50" s="14"/>
      <c r="F50" s="15"/>
      <c r="G50" s="7"/>
    </row>
    <row r="51" spans="1:7" ht="18" x14ac:dyDescent="0.35">
      <c r="A51" s="6" t="s">
        <v>47</v>
      </c>
      <c r="B51" s="14"/>
      <c r="C51" s="14"/>
      <c r="D51" s="13"/>
      <c r="E51" s="14"/>
      <c r="F51" s="15"/>
      <c r="G51" s="17"/>
    </row>
    <row r="52" spans="1:7" ht="18" x14ac:dyDescent="0.35">
      <c r="A52" s="8">
        <v>231</v>
      </c>
      <c r="B52" s="10" t="s">
        <v>174</v>
      </c>
      <c r="C52" s="10" t="s">
        <v>10</v>
      </c>
      <c r="D52" s="8">
        <v>4111</v>
      </c>
      <c r="E52" s="10"/>
      <c r="F52" s="11" t="s">
        <v>152</v>
      </c>
      <c r="G52" s="12">
        <v>40000</v>
      </c>
    </row>
    <row r="53" spans="1:7" ht="18" x14ac:dyDescent="0.35">
      <c r="A53" s="8">
        <v>231</v>
      </c>
      <c r="B53" s="10" t="s">
        <v>174</v>
      </c>
      <c r="C53" s="10" t="s">
        <v>10</v>
      </c>
      <c r="D53" s="8">
        <v>4112</v>
      </c>
      <c r="E53" s="10"/>
      <c r="F53" s="11" t="s">
        <v>48</v>
      </c>
      <c r="G53" s="92">
        <v>100000</v>
      </c>
    </row>
    <row r="54" spans="1:7" ht="18" x14ac:dyDescent="0.35">
      <c r="A54" s="8">
        <v>231</v>
      </c>
      <c r="B54" s="10" t="s">
        <v>174</v>
      </c>
      <c r="C54" s="10" t="s">
        <v>10</v>
      </c>
      <c r="D54" s="8">
        <v>4116</v>
      </c>
      <c r="E54" s="10"/>
      <c r="F54" s="11" t="s">
        <v>153</v>
      </c>
      <c r="G54" s="92">
        <v>200000</v>
      </c>
    </row>
    <row r="55" spans="1:7" ht="18" x14ac:dyDescent="0.35">
      <c r="A55" s="8">
        <v>231</v>
      </c>
      <c r="B55" s="10" t="s">
        <v>174</v>
      </c>
      <c r="C55" s="10" t="s">
        <v>10</v>
      </c>
      <c r="D55" s="8">
        <v>4222</v>
      </c>
      <c r="E55" s="10"/>
      <c r="F55" s="11" t="s">
        <v>154</v>
      </c>
      <c r="G55" s="92">
        <v>200000</v>
      </c>
    </row>
    <row r="56" spans="1:7" ht="18" x14ac:dyDescent="0.35">
      <c r="A56" s="7"/>
      <c r="B56" s="23"/>
      <c r="C56" s="23"/>
      <c r="D56" s="7"/>
      <c r="E56" s="7"/>
      <c r="F56" s="7"/>
      <c r="G56" s="91">
        <f>SUM(G52:G55)</f>
        <v>540000</v>
      </c>
    </row>
    <row r="57" spans="1:7" ht="18" x14ac:dyDescent="0.35">
      <c r="A57" s="6"/>
      <c r="B57" s="25"/>
      <c r="C57" s="25"/>
      <c r="D57" s="6"/>
      <c r="E57" s="7"/>
      <c r="F57" s="26" t="s">
        <v>49</v>
      </c>
      <c r="G57" s="105">
        <f>G22+G44+G49+G56</f>
        <v>3706000</v>
      </c>
    </row>
    <row r="58" spans="1:7" ht="18" x14ac:dyDescent="0.35">
      <c r="A58" s="7"/>
      <c r="B58" s="23"/>
      <c r="C58" s="23"/>
      <c r="D58" s="7"/>
      <c r="E58" s="7"/>
      <c r="F58" s="7"/>
      <c r="G58" s="7"/>
    </row>
  </sheetData>
  <mergeCells count="1">
    <mergeCell ref="A7:G7"/>
  </mergeCells>
  <phoneticPr fontId="1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7707-6E2F-4CE1-A878-77615257D8FC}">
  <dimension ref="A1:G78"/>
  <sheetViews>
    <sheetView topLeftCell="A66" workbookViewId="0">
      <selection activeCell="G67" sqref="G67"/>
    </sheetView>
  </sheetViews>
  <sheetFormatPr defaultRowHeight="14.4" x14ac:dyDescent="0.3"/>
  <cols>
    <col min="1" max="1" width="12" customWidth="1"/>
    <col min="2" max="2" width="11.5546875" customWidth="1"/>
    <col min="3" max="3" width="10.5546875" customWidth="1"/>
    <col min="4" max="4" width="10.88671875" style="86" customWidth="1"/>
    <col min="6" max="6" width="39.5546875" customWidth="1"/>
    <col min="7" max="7" width="21.88671875" customWidth="1"/>
  </cols>
  <sheetData>
    <row r="1" spans="1:7" x14ac:dyDescent="0.3">
      <c r="A1" s="2"/>
      <c r="B1" s="2"/>
      <c r="C1" s="2"/>
      <c r="E1" s="2"/>
      <c r="F1" s="2"/>
      <c r="G1" s="2"/>
    </row>
    <row r="2" spans="1:7" x14ac:dyDescent="0.3">
      <c r="A2" s="2"/>
      <c r="B2" s="2"/>
      <c r="C2" s="2"/>
      <c r="E2" s="2"/>
      <c r="F2" s="2"/>
      <c r="G2" s="2"/>
    </row>
    <row r="3" spans="1:7" ht="18" x14ac:dyDescent="0.35">
      <c r="A3" s="107" t="s">
        <v>175</v>
      </c>
      <c r="B3" s="107"/>
      <c r="C3" s="107"/>
      <c r="D3" s="107"/>
      <c r="E3" s="107"/>
      <c r="F3" s="107"/>
      <c r="G3" s="107"/>
    </row>
    <row r="4" spans="1:7" ht="18" x14ac:dyDescent="0.35">
      <c r="A4" s="3"/>
      <c r="B4" s="27"/>
      <c r="C4" s="27"/>
      <c r="D4" s="87"/>
      <c r="E4" s="3"/>
      <c r="F4" s="3"/>
      <c r="G4" s="3"/>
    </row>
    <row r="5" spans="1:7" ht="18" x14ac:dyDescent="0.35">
      <c r="A5" s="28" t="s">
        <v>5</v>
      </c>
      <c r="B5" s="28" t="s">
        <v>6</v>
      </c>
      <c r="C5" s="28" t="s">
        <v>7</v>
      </c>
      <c r="D5" s="88" t="s">
        <v>8</v>
      </c>
      <c r="E5" s="28"/>
      <c r="F5" s="28" t="s">
        <v>9</v>
      </c>
      <c r="G5" s="28" t="s">
        <v>50</v>
      </c>
    </row>
    <row r="6" spans="1:7" ht="18" x14ac:dyDescent="0.35">
      <c r="A6" s="28">
        <v>231</v>
      </c>
      <c r="B6" s="29" t="s">
        <v>174</v>
      </c>
      <c r="C6" s="29" t="s">
        <v>21</v>
      </c>
      <c r="D6" s="88">
        <v>5139</v>
      </c>
      <c r="E6" s="29"/>
      <c r="F6" s="30" t="s">
        <v>51</v>
      </c>
      <c r="G6" s="31">
        <v>1000</v>
      </c>
    </row>
    <row r="7" spans="1:7" ht="18" x14ac:dyDescent="0.35">
      <c r="A7" s="28">
        <v>231</v>
      </c>
      <c r="B7" s="29" t="s">
        <v>174</v>
      </c>
      <c r="C7" s="29" t="s">
        <v>131</v>
      </c>
      <c r="D7" s="88">
        <v>5139</v>
      </c>
      <c r="E7" s="29"/>
      <c r="F7" s="30" t="s">
        <v>132</v>
      </c>
      <c r="G7" s="31">
        <v>5000</v>
      </c>
    </row>
    <row r="8" spans="1:7" ht="18" x14ac:dyDescent="0.35">
      <c r="A8" s="28">
        <v>231</v>
      </c>
      <c r="B8" s="29" t="s">
        <v>174</v>
      </c>
      <c r="C8" s="29" t="s">
        <v>53</v>
      </c>
      <c r="D8" s="88">
        <v>5139</v>
      </c>
      <c r="E8" s="29"/>
      <c r="F8" s="30" t="s">
        <v>133</v>
      </c>
      <c r="G8" s="31">
        <v>10000</v>
      </c>
    </row>
    <row r="9" spans="1:7" ht="18" x14ac:dyDescent="0.35">
      <c r="A9" s="28">
        <v>231</v>
      </c>
      <c r="B9" s="29" t="s">
        <v>174</v>
      </c>
      <c r="C9" s="29" t="s">
        <v>21</v>
      </c>
      <c r="D9" s="88">
        <v>5169</v>
      </c>
      <c r="E9" s="29"/>
      <c r="F9" s="30" t="s">
        <v>52</v>
      </c>
      <c r="G9" s="31">
        <v>120000</v>
      </c>
    </row>
    <row r="10" spans="1:7" ht="18" x14ac:dyDescent="0.35">
      <c r="A10" s="28">
        <v>231</v>
      </c>
      <c r="B10" s="29" t="s">
        <v>174</v>
      </c>
      <c r="C10" s="29" t="s">
        <v>53</v>
      </c>
      <c r="D10" s="88">
        <v>5169</v>
      </c>
      <c r="E10" s="29"/>
      <c r="F10" s="30" t="s">
        <v>54</v>
      </c>
      <c r="G10" s="31">
        <v>150000</v>
      </c>
    </row>
    <row r="11" spans="1:7" ht="18" x14ac:dyDescent="0.35">
      <c r="A11" s="28">
        <v>231</v>
      </c>
      <c r="B11" s="29" t="s">
        <v>174</v>
      </c>
      <c r="C11" s="29" t="s">
        <v>53</v>
      </c>
      <c r="D11" s="88">
        <v>5171</v>
      </c>
      <c r="E11" s="29"/>
      <c r="F11" s="30" t="s">
        <v>143</v>
      </c>
      <c r="G11" s="31">
        <v>30000</v>
      </c>
    </row>
    <row r="12" spans="1:7" ht="18" x14ac:dyDescent="0.35">
      <c r="A12" s="28">
        <v>231</v>
      </c>
      <c r="B12" s="29" t="s">
        <v>174</v>
      </c>
      <c r="C12" s="29" t="s">
        <v>25</v>
      </c>
      <c r="D12" s="88">
        <v>5139</v>
      </c>
      <c r="E12" s="29"/>
      <c r="F12" s="30" t="s">
        <v>56</v>
      </c>
      <c r="G12" s="31">
        <v>6000</v>
      </c>
    </row>
    <row r="13" spans="1:7" ht="18" x14ac:dyDescent="0.35">
      <c r="A13" s="28">
        <v>231</v>
      </c>
      <c r="B13" s="29" t="s">
        <v>174</v>
      </c>
      <c r="C13" s="29" t="s">
        <v>25</v>
      </c>
      <c r="D13" s="88">
        <v>5169</v>
      </c>
      <c r="E13" s="29"/>
      <c r="F13" s="30" t="s">
        <v>139</v>
      </c>
      <c r="G13" s="31">
        <v>85000</v>
      </c>
    </row>
    <row r="14" spans="1:7" ht="18" x14ac:dyDescent="0.35">
      <c r="A14" s="28">
        <v>231</v>
      </c>
      <c r="B14" s="29" t="s">
        <v>174</v>
      </c>
      <c r="C14" s="29" t="s">
        <v>25</v>
      </c>
      <c r="D14" s="88">
        <v>5171</v>
      </c>
      <c r="E14" s="29"/>
      <c r="F14" s="30" t="s">
        <v>144</v>
      </c>
      <c r="G14" s="31">
        <v>10000</v>
      </c>
    </row>
    <row r="15" spans="1:7" ht="18" x14ac:dyDescent="0.35">
      <c r="A15" s="28">
        <v>231</v>
      </c>
      <c r="B15" s="29" t="s">
        <v>174</v>
      </c>
      <c r="C15" s="29" t="s">
        <v>27</v>
      </c>
      <c r="D15" s="88">
        <v>5154</v>
      </c>
      <c r="E15" s="29"/>
      <c r="F15" s="32" t="s">
        <v>57</v>
      </c>
      <c r="G15" s="31">
        <v>100000</v>
      </c>
    </row>
    <row r="16" spans="1:7" ht="18" x14ac:dyDescent="0.35">
      <c r="A16" s="28">
        <v>231</v>
      </c>
      <c r="B16" s="29" t="s">
        <v>174</v>
      </c>
      <c r="C16" s="29" t="s">
        <v>27</v>
      </c>
      <c r="D16" s="88">
        <v>5169</v>
      </c>
      <c r="E16" s="29"/>
      <c r="F16" s="30" t="s">
        <v>138</v>
      </c>
      <c r="G16" s="31">
        <v>45000</v>
      </c>
    </row>
    <row r="17" spans="1:7" ht="18" x14ac:dyDescent="0.35">
      <c r="A17" s="28">
        <v>231</v>
      </c>
      <c r="B17" s="29" t="s">
        <v>174</v>
      </c>
      <c r="C17" s="29" t="s">
        <v>27</v>
      </c>
      <c r="D17" s="88">
        <v>5171</v>
      </c>
      <c r="E17" s="29"/>
      <c r="F17" s="30" t="s">
        <v>145</v>
      </c>
      <c r="G17" s="31">
        <v>100000</v>
      </c>
    </row>
    <row r="18" spans="1:7" ht="18" x14ac:dyDescent="0.35">
      <c r="A18" s="28">
        <v>231</v>
      </c>
      <c r="B18" s="29" t="s">
        <v>174</v>
      </c>
      <c r="C18" s="29" t="s">
        <v>58</v>
      </c>
      <c r="D18" s="88">
        <v>5194</v>
      </c>
      <c r="E18" s="29"/>
      <c r="F18" s="32" t="s">
        <v>59</v>
      </c>
      <c r="G18" s="31">
        <v>10000</v>
      </c>
    </row>
    <row r="19" spans="1:7" ht="18" x14ac:dyDescent="0.35">
      <c r="A19" s="28">
        <v>231</v>
      </c>
      <c r="B19" s="29" t="s">
        <v>174</v>
      </c>
      <c r="C19" s="29" t="s">
        <v>131</v>
      </c>
      <c r="D19" s="88">
        <v>5171</v>
      </c>
      <c r="E19" s="29"/>
      <c r="F19" s="32" t="s">
        <v>60</v>
      </c>
      <c r="G19" s="31">
        <v>100000</v>
      </c>
    </row>
    <row r="20" spans="1:7" ht="18" x14ac:dyDescent="0.35">
      <c r="A20" s="28">
        <v>231</v>
      </c>
      <c r="B20" s="29" t="s">
        <v>174</v>
      </c>
      <c r="C20" s="29" t="s">
        <v>61</v>
      </c>
      <c r="D20" s="88">
        <v>5139</v>
      </c>
      <c r="E20" s="29"/>
      <c r="F20" s="32" t="s">
        <v>62</v>
      </c>
      <c r="G20" s="31">
        <v>10000</v>
      </c>
    </row>
    <row r="21" spans="1:7" ht="18" x14ac:dyDescent="0.35">
      <c r="A21" s="28">
        <v>231</v>
      </c>
      <c r="B21" s="29" t="s">
        <v>174</v>
      </c>
      <c r="C21" s="29" t="s">
        <v>61</v>
      </c>
      <c r="D21" s="88">
        <v>5154</v>
      </c>
      <c r="E21" s="29"/>
      <c r="F21" s="32" t="s">
        <v>134</v>
      </c>
      <c r="G21" s="31">
        <v>50000</v>
      </c>
    </row>
    <row r="22" spans="1:7" ht="18" x14ac:dyDescent="0.35">
      <c r="A22" s="28">
        <v>231</v>
      </c>
      <c r="B22" s="29" t="s">
        <v>174</v>
      </c>
      <c r="C22" s="29" t="s">
        <v>61</v>
      </c>
      <c r="D22" s="88">
        <v>5169</v>
      </c>
      <c r="E22" s="29"/>
      <c r="F22" s="32" t="s">
        <v>140</v>
      </c>
      <c r="G22" s="31">
        <v>8000</v>
      </c>
    </row>
    <row r="23" spans="1:7" ht="18" x14ac:dyDescent="0.35">
      <c r="A23" s="28">
        <v>231</v>
      </c>
      <c r="B23" s="29" t="s">
        <v>174</v>
      </c>
      <c r="C23" s="29" t="s">
        <v>31</v>
      </c>
      <c r="D23" s="88">
        <v>5141</v>
      </c>
      <c r="E23" s="29"/>
      <c r="F23" s="32" t="s">
        <v>63</v>
      </c>
      <c r="G23" s="31">
        <v>1000</v>
      </c>
    </row>
    <row r="24" spans="1:7" ht="18" x14ac:dyDescent="0.35">
      <c r="A24" s="28">
        <v>231</v>
      </c>
      <c r="B24" s="29" t="s">
        <v>174</v>
      </c>
      <c r="C24" s="29" t="s">
        <v>141</v>
      </c>
      <c r="D24" s="88">
        <v>5169</v>
      </c>
      <c r="E24" s="29"/>
      <c r="F24" s="32" t="s">
        <v>142</v>
      </c>
      <c r="G24" s="31">
        <v>10000</v>
      </c>
    </row>
    <row r="25" spans="1:7" ht="18" x14ac:dyDescent="0.35">
      <c r="A25" s="28">
        <v>231</v>
      </c>
      <c r="B25" s="29" t="s">
        <v>174</v>
      </c>
      <c r="C25" s="29" t="s">
        <v>33</v>
      </c>
      <c r="D25" s="88">
        <v>5138</v>
      </c>
      <c r="E25" s="29"/>
      <c r="F25" s="30" t="s">
        <v>64</v>
      </c>
      <c r="G25" s="31">
        <v>2000</v>
      </c>
    </row>
    <row r="26" spans="1:7" ht="18" x14ac:dyDescent="0.35">
      <c r="A26" s="28">
        <v>231</v>
      </c>
      <c r="B26" s="29" t="s">
        <v>174</v>
      </c>
      <c r="C26" s="29" t="s">
        <v>33</v>
      </c>
      <c r="D26" s="88">
        <v>5139</v>
      </c>
      <c r="E26" s="29"/>
      <c r="F26" s="32" t="s">
        <v>65</v>
      </c>
      <c r="G26" s="31">
        <v>5000</v>
      </c>
    </row>
    <row r="27" spans="1:7" ht="18" x14ac:dyDescent="0.35">
      <c r="A27" s="28">
        <v>231</v>
      </c>
      <c r="B27" s="29" t="s">
        <v>174</v>
      </c>
      <c r="C27" s="29" t="s">
        <v>33</v>
      </c>
      <c r="D27" s="88">
        <v>5166</v>
      </c>
      <c r="E27" s="29"/>
      <c r="F27" s="32" t="s">
        <v>137</v>
      </c>
      <c r="G27" s="31">
        <v>25000</v>
      </c>
    </row>
    <row r="28" spans="1:7" ht="18" x14ac:dyDescent="0.35">
      <c r="A28" s="28">
        <v>231</v>
      </c>
      <c r="B28" s="29" t="s">
        <v>174</v>
      </c>
      <c r="C28" s="29" t="s">
        <v>155</v>
      </c>
      <c r="D28" s="88">
        <v>5139</v>
      </c>
      <c r="E28" s="29"/>
      <c r="F28" s="32" t="s">
        <v>156</v>
      </c>
      <c r="G28" s="31">
        <v>10000</v>
      </c>
    </row>
    <row r="29" spans="1:7" ht="18" x14ac:dyDescent="0.35">
      <c r="A29" s="28">
        <v>231</v>
      </c>
      <c r="B29" s="29" t="s">
        <v>174</v>
      </c>
      <c r="C29" s="29" t="s">
        <v>58</v>
      </c>
      <c r="D29" s="88">
        <v>5214</v>
      </c>
      <c r="E29" s="29"/>
      <c r="F29" s="32" t="s">
        <v>157</v>
      </c>
      <c r="G29" s="31">
        <v>1000</v>
      </c>
    </row>
    <row r="30" spans="1:7" ht="18" x14ac:dyDescent="0.35">
      <c r="A30" s="28">
        <v>231</v>
      </c>
      <c r="B30" s="29" t="s">
        <v>174</v>
      </c>
      <c r="C30" s="29" t="s">
        <v>58</v>
      </c>
      <c r="D30" s="88">
        <v>5212</v>
      </c>
      <c r="E30" s="29"/>
      <c r="F30" s="32" t="s">
        <v>158</v>
      </c>
      <c r="G30" s="31">
        <v>20000</v>
      </c>
    </row>
    <row r="31" spans="1:7" ht="18" x14ac:dyDescent="0.35">
      <c r="A31" s="28">
        <v>231</v>
      </c>
      <c r="B31" s="29" t="s">
        <v>174</v>
      </c>
      <c r="C31" s="29" t="s">
        <v>159</v>
      </c>
      <c r="D31" s="88">
        <v>5171</v>
      </c>
      <c r="E31" s="29"/>
      <c r="F31" s="32" t="s">
        <v>160</v>
      </c>
      <c r="G31" s="31">
        <v>20000</v>
      </c>
    </row>
    <row r="32" spans="1:7" ht="18" x14ac:dyDescent="0.35">
      <c r="A32" s="28">
        <v>231</v>
      </c>
      <c r="B32" s="29" t="s">
        <v>174</v>
      </c>
      <c r="C32" s="29" t="s">
        <v>33</v>
      </c>
      <c r="D32" s="88">
        <v>5169</v>
      </c>
      <c r="E32" s="29"/>
      <c r="F32" s="32" t="s">
        <v>161</v>
      </c>
      <c r="G32" s="31">
        <v>160000</v>
      </c>
    </row>
    <row r="33" spans="1:7" ht="18" x14ac:dyDescent="0.35">
      <c r="A33" s="28">
        <v>231</v>
      </c>
      <c r="B33" s="29" t="s">
        <v>174</v>
      </c>
      <c r="C33" s="29" t="s">
        <v>66</v>
      </c>
      <c r="D33" s="88">
        <v>5139</v>
      </c>
      <c r="E33" s="29"/>
      <c r="F33" s="32" t="s">
        <v>67</v>
      </c>
      <c r="G33" s="31">
        <v>2000</v>
      </c>
    </row>
    <row r="34" spans="1:7" ht="18" x14ac:dyDescent="0.35">
      <c r="A34" s="28">
        <v>231</v>
      </c>
      <c r="B34" s="29" t="s">
        <v>174</v>
      </c>
      <c r="C34" s="29" t="s">
        <v>66</v>
      </c>
      <c r="D34" s="88">
        <v>5156</v>
      </c>
      <c r="E34" s="29"/>
      <c r="F34" s="32" t="s">
        <v>68</v>
      </c>
      <c r="G34" s="31">
        <v>15000</v>
      </c>
    </row>
    <row r="35" spans="1:7" ht="18" x14ac:dyDescent="0.35">
      <c r="A35" s="28">
        <v>231</v>
      </c>
      <c r="B35" s="29" t="s">
        <v>174</v>
      </c>
      <c r="C35" s="29" t="s">
        <v>69</v>
      </c>
      <c r="D35" s="88">
        <v>5137</v>
      </c>
      <c r="E35" s="29"/>
      <c r="F35" s="32" t="s">
        <v>70</v>
      </c>
      <c r="G35" s="31">
        <v>10000</v>
      </c>
    </row>
    <row r="36" spans="1:7" ht="18" x14ac:dyDescent="0.35">
      <c r="A36" s="28">
        <v>231</v>
      </c>
      <c r="B36" s="29" t="s">
        <v>174</v>
      </c>
      <c r="C36" s="29" t="s">
        <v>69</v>
      </c>
      <c r="D36" s="88">
        <v>5156</v>
      </c>
      <c r="E36" s="29"/>
      <c r="F36" s="32" t="s">
        <v>71</v>
      </c>
      <c r="G36" s="31">
        <v>1000</v>
      </c>
    </row>
    <row r="37" spans="1:7" ht="18" x14ac:dyDescent="0.35">
      <c r="A37" s="28">
        <v>231</v>
      </c>
      <c r="B37" s="29" t="s">
        <v>174</v>
      </c>
      <c r="C37" s="29" t="s">
        <v>72</v>
      </c>
      <c r="D37" s="88">
        <v>5021</v>
      </c>
      <c r="E37" s="29"/>
      <c r="F37" s="32" t="s">
        <v>73</v>
      </c>
      <c r="G37" s="31">
        <v>20000</v>
      </c>
    </row>
    <row r="38" spans="1:7" ht="18" x14ac:dyDescent="0.35">
      <c r="A38" s="28">
        <v>231</v>
      </c>
      <c r="B38" s="29" t="s">
        <v>174</v>
      </c>
      <c r="C38" s="29" t="s">
        <v>72</v>
      </c>
      <c r="D38" s="88">
        <v>5023</v>
      </c>
      <c r="E38" s="29"/>
      <c r="F38" s="30" t="s">
        <v>74</v>
      </c>
      <c r="G38" s="31">
        <v>480000</v>
      </c>
    </row>
    <row r="39" spans="1:7" ht="18" x14ac:dyDescent="0.35">
      <c r="A39" s="28">
        <v>231</v>
      </c>
      <c r="B39" s="29" t="s">
        <v>174</v>
      </c>
      <c r="C39" s="29" t="s">
        <v>37</v>
      </c>
      <c r="D39" s="88">
        <v>5011</v>
      </c>
      <c r="E39" s="29"/>
      <c r="F39" s="32" t="s">
        <v>76</v>
      </c>
      <c r="G39" s="31">
        <v>280000</v>
      </c>
    </row>
    <row r="40" spans="1:7" ht="18" x14ac:dyDescent="0.35">
      <c r="A40" s="28">
        <v>231</v>
      </c>
      <c r="B40" s="29" t="s">
        <v>174</v>
      </c>
      <c r="C40" s="29" t="s">
        <v>37</v>
      </c>
      <c r="D40" s="88">
        <v>5031</v>
      </c>
      <c r="E40" s="29"/>
      <c r="F40" s="30" t="s">
        <v>77</v>
      </c>
      <c r="G40" s="31">
        <v>70000</v>
      </c>
    </row>
    <row r="41" spans="1:7" ht="18" x14ac:dyDescent="0.35">
      <c r="A41" s="28">
        <v>231</v>
      </c>
      <c r="B41" s="29" t="s">
        <v>174</v>
      </c>
      <c r="C41" s="29" t="s">
        <v>37</v>
      </c>
      <c r="D41" s="88">
        <v>5032</v>
      </c>
      <c r="E41" s="29"/>
      <c r="F41" s="30" t="s">
        <v>75</v>
      </c>
      <c r="G41" s="31">
        <v>75000</v>
      </c>
    </row>
    <row r="42" spans="1:7" ht="18" x14ac:dyDescent="0.35">
      <c r="A42" s="28">
        <v>231</v>
      </c>
      <c r="B42" s="29" t="s">
        <v>174</v>
      </c>
      <c r="C42" s="29" t="s">
        <v>37</v>
      </c>
      <c r="D42" s="88">
        <v>5038</v>
      </c>
      <c r="E42" s="29"/>
      <c r="F42" s="30" t="s">
        <v>78</v>
      </c>
      <c r="G42" s="31">
        <v>1500</v>
      </c>
    </row>
    <row r="43" spans="1:7" ht="18" x14ac:dyDescent="0.35">
      <c r="A43" s="28">
        <v>231</v>
      </c>
      <c r="B43" s="29" t="s">
        <v>174</v>
      </c>
      <c r="C43" s="29" t="s">
        <v>37</v>
      </c>
      <c r="D43" s="88">
        <v>5136</v>
      </c>
      <c r="E43" s="29"/>
      <c r="F43" s="32" t="s">
        <v>79</v>
      </c>
      <c r="G43" s="31">
        <v>1000</v>
      </c>
    </row>
    <row r="44" spans="1:7" ht="18" x14ac:dyDescent="0.35">
      <c r="A44" s="28">
        <v>231</v>
      </c>
      <c r="B44" s="29" t="s">
        <v>174</v>
      </c>
      <c r="C44" s="29" t="s">
        <v>37</v>
      </c>
      <c r="D44" s="88">
        <v>5139</v>
      </c>
      <c r="E44" s="29"/>
      <c r="F44" s="30" t="s">
        <v>65</v>
      </c>
      <c r="G44" s="31">
        <v>30000</v>
      </c>
    </row>
    <row r="45" spans="1:7" ht="18" x14ac:dyDescent="0.35">
      <c r="A45" s="28">
        <v>231</v>
      </c>
      <c r="B45" s="29" t="s">
        <v>174</v>
      </c>
      <c r="C45" s="29" t="s">
        <v>131</v>
      </c>
      <c r="D45" s="88">
        <v>5153</v>
      </c>
      <c r="E45" s="29"/>
      <c r="F45" s="32" t="s">
        <v>80</v>
      </c>
      <c r="G45" s="31">
        <v>20000</v>
      </c>
    </row>
    <row r="46" spans="1:7" ht="18" x14ac:dyDescent="0.35">
      <c r="A46" s="28">
        <v>231</v>
      </c>
      <c r="B46" s="29" t="s">
        <v>174</v>
      </c>
      <c r="C46" s="29" t="s">
        <v>37</v>
      </c>
      <c r="D46" s="88">
        <v>5154</v>
      </c>
      <c r="E46" s="29"/>
      <c r="F46" s="33" t="s">
        <v>81</v>
      </c>
      <c r="G46" s="31">
        <v>30000</v>
      </c>
    </row>
    <row r="47" spans="1:7" ht="18" x14ac:dyDescent="0.35">
      <c r="A47" s="28">
        <v>231</v>
      </c>
      <c r="B47" s="29" t="s">
        <v>174</v>
      </c>
      <c r="C47" s="29" t="s">
        <v>131</v>
      </c>
      <c r="D47" s="88">
        <v>5154</v>
      </c>
      <c r="E47" s="29"/>
      <c r="F47" s="33" t="s">
        <v>81</v>
      </c>
      <c r="G47" s="31">
        <v>10000</v>
      </c>
    </row>
    <row r="48" spans="1:7" ht="18" x14ac:dyDescent="0.35">
      <c r="A48" s="28">
        <v>231</v>
      </c>
      <c r="B48" s="29" t="s">
        <v>174</v>
      </c>
      <c r="C48" s="29" t="s">
        <v>37</v>
      </c>
      <c r="D48" s="88">
        <v>5161</v>
      </c>
      <c r="E48" s="29"/>
      <c r="F48" s="30" t="s">
        <v>82</v>
      </c>
      <c r="G48" s="31">
        <v>2000</v>
      </c>
    </row>
    <row r="49" spans="1:7" ht="18" x14ac:dyDescent="0.35">
      <c r="A49" s="28">
        <v>231</v>
      </c>
      <c r="B49" s="29" t="s">
        <v>174</v>
      </c>
      <c r="C49" s="29" t="s">
        <v>37</v>
      </c>
      <c r="D49" s="88">
        <v>5162</v>
      </c>
      <c r="E49" s="29"/>
      <c r="F49" s="30" t="s">
        <v>83</v>
      </c>
      <c r="G49" s="31">
        <v>60000</v>
      </c>
    </row>
    <row r="50" spans="1:7" ht="18" x14ac:dyDescent="0.35">
      <c r="A50" s="28">
        <v>231</v>
      </c>
      <c r="B50" s="29" t="s">
        <v>174</v>
      </c>
      <c r="C50" s="29" t="s">
        <v>37</v>
      </c>
      <c r="D50" s="88">
        <v>5163</v>
      </c>
      <c r="E50" s="29"/>
      <c r="F50" s="30" t="s">
        <v>84</v>
      </c>
      <c r="G50" s="31">
        <v>1000</v>
      </c>
    </row>
    <row r="51" spans="1:7" ht="18" x14ac:dyDescent="0.35">
      <c r="A51" s="28">
        <v>231</v>
      </c>
      <c r="B51" s="29" t="s">
        <v>174</v>
      </c>
      <c r="C51" s="29" t="s">
        <v>37</v>
      </c>
      <c r="D51" s="88">
        <v>5167</v>
      </c>
      <c r="E51" s="29"/>
      <c r="F51" s="32" t="s">
        <v>85</v>
      </c>
      <c r="G51" s="31">
        <v>2000</v>
      </c>
    </row>
    <row r="52" spans="1:7" ht="18" x14ac:dyDescent="0.35">
      <c r="A52" s="28">
        <v>231</v>
      </c>
      <c r="B52" s="29" t="s">
        <v>174</v>
      </c>
      <c r="C52" s="29" t="s">
        <v>37</v>
      </c>
      <c r="D52" s="88">
        <v>5169</v>
      </c>
      <c r="E52" s="29"/>
      <c r="F52" s="30" t="s">
        <v>162</v>
      </c>
      <c r="G52" s="31">
        <v>50000</v>
      </c>
    </row>
    <row r="53" spans="1:7" ht="18" x14ac:dyDescent="0.35">
      <c r="A53" s="28">
        <v>231</v>
      </c>
      <c r="B53" s="29" t="s">
        <v>174</v>
      </c>
      <c r="C53" s="29" t="s">
        <v>37</v>
      </c>
      <c r="D53" s="88">
        <v>5171</v>
      </c>
      <c r="E53" s="29"/>
      <c r="F53" s="30" t="s">
        <v>55</v>
      </c>
      <c r="G53" s="31">
        <v>1000</v>
      </c>
    </row>
    <row r="54" spans="1:7" ht="18" x14ac:dyDescent="0.35">
      <c r="A54" s="28">
        <v>231</v>
      </c>
      <c r="B54" s="29" t="s">
        <v>174</v>
      </c>
      <c r="C54" s="29" t="s">
        <v>37</v>
      </c>
      <c r="D54" s="88">
        <v>5172</v>
      </c>
      <c r="E54" s="29"/>
      <c r="F54" s="32" t="s">
        <v>86</v>
      </c>
      <c r="G54" s="31">
        <v>1000</v>
      </c>
    </row>
    <row r="55" spans="1:7" ht="18" x14ac:dyDescent="0.35">
      <c r="A55" s="28">
        <v>231</v>
      </c>
      <c r="B55" s="29" t="s">
        <v>174</v>
      </c>
      <c r="C55" s="29" t="s">
        <v>37</v>
      </c>
      <c r="D55" s="88">
        <v>5173</v>
      </c>
      <c r="E55" s="29"/>
      <c r="F55" s="32" t="s">
        <v>87</v>
      </c>
      <c r="G55" s="31">
        <v>5000</v>
      </c>
    </row>
    <row r="56" spans="1:7" ht="18" x14ac:dyDescent="0.35">
      <c r="A56" s="28">
        <v>231</v>
      </c>
      <c r="B56" s="29" t="s">
        <v>174</v>
      </c>
      <c r="C56" s="29" t="s">
        <v>37</v>
      </c>
      <c r="D56" s="88">
        <v>5175</v>
      </c>
      <c r="E56" s="29"/>
      <c r="F56" s="30" t="s">
        <v>88</v>
      </c>
      <c r="G56" s="31">
        <v>5000</v>
      </c>
    </row>
    <row r="57" spans="1:7" ht="18" x14ac:dyDescent="0.35">
      <c r="A57" s="28">
        <v>231</v>
      </c>
      <c r="B57" s="29" t="s">
        <v>174</v>
      </c>
      <c r="C57" s="29" t="s">
        <v>37</v>
      </c>
      <c r="D57" s="88">
        <v>5153</v>
      </c>
      <c r="E57" s="29"/>
      <c r="F57" s="30" t="s">
        <v>163</v>
      </c>
      <c r="G57" s="31">
        <v>20000</v>
      </c>
    </row>
    <row r="58" spans="1:7" ht="18" x14ac:dyDescent="0.35">
      <c r="A58" s="28">
        <v>231</v>
      </c>
      <c r="B58" s="29" t="s">
        <v>174</v>
      </c>
      <c r="C58" s="29" t="s">
        <v>37</v>
      </c>
      <c r="D58" s="88">
        <v>5137</v>
      </c>
      <c r="E58" s="29"/>
      <c r="F58" s="30" t="s">
        <v>164</v>
      </c>
      <c r="G58" s="31">
        <v>20000</v>
      </c>
    </row>
    <row r="59" spans="1:7" ht="18" x14ac:dyDescent="0.35">
      <c r="A59" s="28">
        <v>231</v>
      </c>
      <c r="B59" s="29" t="s">
        <v>174</v>
      </c>
      <c r="C59" s="29" t="s">
        <v>165</v>
      </c>
      <c r="D59" s="88">
        <v>5362</v>
      </c>
      <c r="E59" s="29"/>
      <c r="F59" s="30" t="s">
        <v>166</v>
      </c>
      <c r="G59" s="31">
        <v>50000</v>
      </c>
    </row>
    <row r="60" spans="1:7" ht="18" x14ac:dyDescent="0.35">
      <c r="A60" s="28">
        <v>231</v>
      </c>
      <c r="B60" s="29" t="s">
        <v>174</v>
      </c>
      <c r="C60" s="29" t="s">
        <v>167</v>
      </c>
      <c r="D60" s="88">
        <v>5132</v>
      </c>
      <c r="E60" s="29"/>
      <c r="F60" s="30" t="s">
        <v>168</v>
      </c>
      <c r="G60" s="31">
        <v>3000</v>
      </c>
    </row>
    <row r="61" spans="1:7" ht="18" x14ac:dyDescent="0.35">
      <c r="A61" s="28">
        <v>231</v>
      </c>
      <c r="B61" s="29" t="s">
        <v>174</v>
      </c>
      <c r="C61" s="29" t="s">
        <v>130</v>
      </c>
      <c r="D61" s="88">
        <v>5165</v>
      </c>
      <c r="E61" s="29"/>
      <c r="F61" s="30" t="s">
        <v>169</v>
      </c>
      <c r="G61" s="31">
        <v>1000</v>
      </c>
    </row>
    <row r="62" spans="1:7" ht="18" x14ac:dyDescent="0.35">
      <c r="A62" s="28">
        <v>231</v>
      </c>
      <c r="B62" s="29" t="s">
        <v>174</v>
      </c>
      <c r="C62" s="29" t="s">
        <v>37</v>
      </c>
      <c r="D62" s="88">
        <v>5229</v>
      </c>
      <c r="E62" s="29"/>
      <c r="F62" s="30" t="s">
        <v>89</v>
      </c>
      <c r="G62" s="31">
        <v>2000</v>
      </c>
    </row>
    <row r="63" spans="1:7" ht="18" x14ac:dyDescent="0.35">
      <c r="A63" s="28">
        <v>231</v>
      </c>
      <c r="B63" s="29" t="s">
        <v>174</v>
      </c>
      <c r="C63" s="29" t="s">
        <v>37</v>
      </c>
      <c r="D63" s="88">
        <v>5361</v>
      </c>
      <c r="E63" s="29"/>
      <c r="F63" s="32" t="s">
        <v>90</v>
      </c>
      <c r="G63" s="31">
        <v>1000</v>
      </c>
    </row>
    <row r="64" spans="1:7" ht="18" x14ac:dyDescent="0.35">
      <c r="A64" s="28">
        <v>231</v>
      </c>
      <c r="B64" s="29" t="s">
        <v>174</v>
      </c>
      <c r="C64" s="29" t="s">
        <v>37</v>
      </c>
      <c r="D64" s="88">
        <v>5362</v>
      </c>
      <c r="E64" s="29"/>
      <c r="F64" s="30" t="s">
        <v>91</v>
      </c>
      <c r="G64" s="31">
        <v>5000</v>
      </c>
    </row>
    <row r="65" spans="1:7" ht="18" x14ac:dyDescent="0.35">
      <c r="A65" s="28">
        <v>231</v>
      </c>
      <c r="B65" s="29" t="s">
        <v>174</v>
      </c>
      <c r="C65" s="29" t="s">
        <v>42</v>
      </c>
      <c r="D65" s="88">
        <v>5163</v>
      </c>
      <c r="E65" s="29"/>
      <c r="F65" s="30" t="s">
        <v>84</v>
      </c>
      <c r="G65" s="31">
        <v>6000</v>
      </c>
    </row>
    <row r="66" spans="1:7" ht="18" x14ac:dyDescent="0.35">
      <c r="A66" s="28">
        <v>231</v>
      </c>
      <c r="B66" s="29" t="s">
        <v>174</v>
      </c>
      <c r="C66" s="29" t="s">
        <v>135</v>
      </c>
      <c r="D66" s="88">
        <v>5163</v>
      </c>
      <c r="E66" s="29"/>
      <c r="F66" s="30" t="s">
        <v>136</v>
      </c>
      <c r="G66" s="85">
        <v>20000</v>
      </c>
    </row>
    <row r="67" spans="1:7" ht="18" x14ac:dyDescent="0.35">
      <c r="A67" s="28"/>
      <c r="B67" s="29"/>
      <c r="C67" s="29"/>
      <c r="D67" s="88"/>
      <c r="E67" s="29"/>
      <c r="F67" s="30"/>
      <c r="G67" s="34">
        <f>SUM(G6:G66)</f>
        <v>2394500</v>
      </c>
    </row>
    <row r="68" spans="1:7" ht="18" x14ac:dyDescent="0.35">
      <c r="A68" s="35"/>
      <c r="B68" s="36"/>
      <c r="C68" s="36"/>
      <c r="D68" s="89"/>
      <c r="E68" s="35"/>
      <c r="F68" s="35"/>
      <c r="G68" s="34"/>
    </row>
    <row r="69" spans="1:7" ht="18" x14ac:dyDescent="0.35">
      <c r="A69" s="37" t="s">
        <v>92</v>
      </c>
      <c r="B69" s="38"/>
      <c r="C69" s="38"/>
      <c r="D69" s="90"/>
      <c r="E69" s="38"/>
      <c r="F69" s="3"/>
      <c r="G69" s="39"/>
    </row>
    <row r="70" spans="1:7" ht="18" x14ac:dyDescent="0.35">
      <c r="A70" s="28">
        <v>231</v>
      </c>
      <c r="B70" s="29" t="s">
        <v>174</v>
      </c>
      <c r="C70" s="29" t="s">
        <v>37</v>
      </c>
      <c r="D70" s="88">
        <v>6121</v>
      </c>
      <c r="E70" s="29"/>
      <c r="F70" s="94" t="s">
        <v>93</v>
      </c>
      <c r="G70" s="31">
        <v>50000</v>
      </c>
    </row>
    <row r="71" spans="1:7" ht="18" x14ac:dyDescent="0.35">
      <c r="A71" s="28">
        <v>231</v>
      </c>
      <c r="B71" s="95" t="s">
        <v>174</v>
      </c>
      <c r="C71" s="95" t="s">
        <v>131</v>
      </c>
      <c r="D71" s="96">
        <v>6121</v>
      </c>
      <c r="E71" s="95"/>
      <c r="F71" s="94" t="s">
        <v>170</v>
      </c>
      <c r="G71" s="100">
        <v>50000</v>
      </c>
    </row>
    <row r="72" spans="1:7" ht="18" x14ac:dyDescent="0.35">
      <c r="A72" s="28">
        <v>231</v>
      </c>
      <c r="B72" s="29" t="s">
        <v>174</v>
      </c>
      <c r="C72" s="95" t="s">
        <v>131</v>
      </c>
      <c r="D72" s="96">
        <v>6122</v>
      </c>
      <c r="E72" s="95"/>
      <c r="F72" s="94" t="s">
        <v>171</v>
      </c>
      <c r="G72" s="100">
        <v>50000</v>
      </c>
    </row>
    <row r="73" spans="1:7" ht="18" x14ac:dyDescent="0.35">
      <c r="A73" s="28">
        <v>231</v>
      </c>
      <c r="B73" s="95" t="s">
        <v>174</v>
      </c>
      <c r="C73" s="95" t="s">
        <v>37</v>
      </c>
      <c r="D73" s="96">
        <v>6122</v>
      </c>
      <c r="E73" s="95"/>
      <c r="F73" s="94" t="s">
        <v>172</v>
      </c>
      <c r="G73" s="31">
        <v>40000</v>
      </c>
    </row>
    <row r="74" spans="1:7" ht="18" x14ac:dyDescent="0.35">
      <c r="A74" s="28"/>
      <c r="B74" s="95"/>
      <c r="C74" s="95"/>
      <c r="D74" s="96"/>
      <c r="E74" s="95"/>
      <c r="F74" s="94"/>
      <c r="G74" s="93">
        <f>SUM(G70:G73)</f>
        <v>190000</v>
      </c>
    </row>
    <row r="75" spans="1:7" ht="18" x14ac:dyDescent="0.35">
      <c r="A75" s="28"/>
      <c r="B75" s="95"/>
      <c r="C75" s="95"/>
      <c r="D75" s="96"/>
      <c r="E75" s="95"/>
      <c r="F75" s="104" t="s">
        <v>177</v>
      </c>
      <c r="G75" s="93">
        <f>SUM(G67+G74)</f>
        <v>2584500</v>
      </c>
    </row>
    <row r="76" spans="1:7" x14ac:dyDescent="0.3">
      <c r="A76" s="99"/>
      <c r="B76" s="97"/>
      <c r="C76" s="97"/>
      <c r="D76" s="98"/>
      <c r="E76" s="97"/>
      <c r="F76" s="97"/>
      <c r="G76" s="97"/>
    </row>
    <row r="77" spans="1:7" x14ac:dyDescent="0.3">
      <c r="A77" s="99"/>
      <c r="B77" s="97"/>
      <c r="C77" s="97"/>
      <c r="D77" s="98"/>
      <c r="E77" s="97"/>
      <c r="F77" s="97"/>
      <c r="G77" s="97"/>
    </row>
    <row r="78" spans="1:7" x14ac:dyDescent="0.3">
      <c r="A78" s="2"/>
      <c r="B78" s="2"/>
      <c r="C78" s="2"/>
      <c r="E78" s="2"/>
      <c r="F78" s="2"/>
      <c r="G78" s="2"/>
    </row>
  </sheetData>
  <mergeCells count="1">
    <mergeCell ref="A3:G3"/>
  </mergeCells>
  <phoneticPr fontId="14" type="noConversion"/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12E6-EF57-4138-96D3-6FAC01A305B1}">
  <dimension ref="A1:J43"/>
  <sheetViews>
    <sheetView tabSelected="1" workbookViewId="0">
      <selection activeCell="B6" sqref="B6"/>
    </sheetView>
  </sheetViews>
  <sheetFormatPr defaultRowHeight="14.4" x14ac:dyDescent="0.3"/>
  <cols>
    <col min="1" max="1" width="39" customWidth="1"/>
    <col min="2" max="2" width="9.6640625" customWidth="1"/>
    <col min="3" max="3" width="15.88671875" customWidth="1"/>
    <col min="4" max="4" width="5.88671875" customWidth="1"/>
    <col min="5" max="5" width="6.6640625" customWidth="1"/>
    <col min="6" max="6" width="12.109375" customWidth="1"/>
    <col min="7" max="7" width="11.88671875" customWidth="1"/>
    <col min="8" max="8" width="17.33203125" customWidth="1"/>
  </cols>
  <sheetData>
    <row r="1" spans="1:10" x14ac:dyDescent="0.3">
      <c r="A1" s="40"/>
      <c r="B1" s="40"/>
      <c r="C1" s="40"/>
      <c r="D1" s="40"/>
      <c r="E1" s="40"/>
      <c r="F1" s="40"/>
      <c r="G1" s="40"/>
      <c r="H1" s="2"/>
      <c r="I1" s="2"/>
      <c r="J1" s="2"/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35">
      <c r="A3" s="3" t="s">
        <v>0</v>
      </c>
      <c r="B3" s="3" t="s">
        <v>1</v>
      </c>
      <c r="C3" s="3"/>
      <c r="D3" s="3"/>
      <c r="E3" s="3"/>
      <c r="F3" s="4" t="s">
        <v>94</v>
      </c>
      <c r="G3" s="4"/>
      <c r="H3" s="2"/>
      <c r="I3" s="2"/>
      <c r="J3" s="2"/>
    </row>
    <row r="4" spans="1:10" ht="18" x14ac:dyDescent="0.35">
      <c r="A4" s="3"/>
      <c r="B4" s="3"/>
      <c r="C4" s="3"/>
      <c r="D4" s="3"/>
      <c r="E4" s="3"/>
      <c r="F4" s="4" t="s">
        <v>3</v>
      </c>
      <c r="G4" s="4"/>
      <c r="H4" s="2"/>
      <c r="I4" s="2"/>
      <c r="J4" s="2"/>
    </row>
    <row r="5" spans="1:10" ht="18" x14ac:dyDescent="0.35">
      <c r="A5" s="3"/>
      <c r="B5" s="3"/>
      <c r="C5" s="3"/>
      <c r="D5" s="3"/>
      <c r="E5" s="3"/>
      <c r="F5" s="3"/>
      <c r="G5" s="3"/>
      <c r="H5" s="2"/>
      <c r="I5" s="2"/>
      <c r="J5" s="2"/>
    </row>
    <row r="6" spans="1:10" ht="17.399999999999999" x14ac:dyDescent="0.3">
      <c r="A6" s="5" t="s">
        <v>176</v>
      </c>
      <c r="B6" s="5"/>
      <c r="C6" s="5"/>
      <c r="D6" s="5"/>
      <c r="E6" s="5"/>
      <c r="F6" s="5"/>
      <c r="G6" s="5"/>
      <c r="H6" s="2"/>
      <c r="I6" s="2"/>
      <c r="J6" s="2"/>
    </row>
    <row r="7" spans="1:10" ht="17.399999999999999" x14ac:dyDescent="0.3">
      <c r="A7" s="41"/>
      <c r="B7" s="41"/>
      <c r="C7" s="41"/>
      <c r="D7" s="41"/>
      <c r="E7" s="41"/>
      <c r="F7" s="41"/>
      <c r="G7" s="41"/>
      <c r="H7" s="2"/>
      <c r="I7" s="2"/>
      <c r="J7" s="2"/>
    </row>
    <row r="8" spans="1:10" ht="17.399999999999999" x14ac:dyDescent="0.3">
      <c r="A8" s="42"/>
      <c r="B8" s="42"/>
      <c r="C8" s="42"/>
      <c r="D8" s="42"/>
      <c r="E8" s="42"/>
      <c r="F8" s="42"/>
      <c r="G8" s="42"/>
      <c r="H8" s="2"/>
      <c r="I8" s="2"/>
      <c r="J8" s="2"/>
    </row>
    <row r="9" spans="1:10" ht="18" x14ac:dyDescent="0.35">
      <c r="A9" s="3"/>
      <c r="B9" s="3"/>
      <c r="C9" s="3"/>
      <c r="D9" s="3"/>
      <c r="E9" s="3"/>
      <c r="F9" s="3"/>
      <c r="G9" s="3"/>
      <c r="H9" s="2"/>
      <c r="I9" s="2"/>
      <c r="J9" s="2"/>
    </row>
    <row r="10" spans="1:10" ht="18" x14ac:dyDescent="0.35">
      <c r="A10" s="3"/>
      <c r="B10" s="3"/>
      <c r="C10" s="3"/>
      <c r="D10" s="3"/>
      <c r="E10" s="3"/>
      <c r="F10" s="3"/>
      <c r="G10" s="3"/>
      <c r="H10" s="2"/>
      <c r="I10" s="2"/>
      <c r="J10" s="2"/>
    </row>
    <row r="11" spans="1:10" ht="18" x14ac:dyDescent="0.35">
      <c r="A11" s="43" t="s">
        <v>95</v>
      </c>
      <c r="B11" s="3"/>
      <c r="C11" s="3"/>
      <c r="D11" s="3"/>
      <c r="E11" s="3"/>
      <c r="F11" s="3"/>
      <c r="G11" s="3"/>
      <c r="H11" s="2"/>
      <c r="I11" s="2"/>
      <c r="J11" s="2"/>
    </row>
    <row r="12" spans="1:10" ht="18" x14ac:dyDescent="0.35">
      <c r="A12" s="3"/>
      <c r="B12" s="41"/>
      <c r="C12" s="41"/>
      <c r="D12" s="41"/>
      <c r="E12" s="41"/>
      <c r="F12" s="41"/>
      <c r="G12" s="41"/>
      <c r="H12" s="2"/>
      <c r="I12" s="2"/>
      <c r="J12" s="2"/>
    </row>
    <row r="13" spans="1:10" ht="17.399999999999999" x14ac:dyDescent="0.3">
      <c r="A13" s="41"/>
      <c r="B13" s="41"/>
      <c r="C13" s="41"/>
      <c r="D13" s="41"/>
      <c r="E13" s="41"/>
      <c r="F13" s="41"/>
      <c r="G13" s="41"/>
      <c r="H13" s="2"/>
      <c r="I13" s="2"/>
      <c r="J13" s="2"/>
    </row>
    <row r="14" spans="1:10" ht="17.399999999999999" x14ac:dyDescent="0.3">
      <c r="A14" s="43" t="s">
        <v>96</v>
      </c>
      <c r="B14" s="41"/>
      <c r="C14" s="44">
        <v>44895</v>
      </c>
      <c r="D14" s="41"/>
      <c r="E14" s="41"/>
      <c r="F14" s="41"/>
      <c r="G14" s="41"/>
      <c r="H14" s="2"/>
      <c r="I14" s="2"/>
      <c r="J14" s="2"/>
    </row>
    <row r="15" spans="1:10" ht="17.399999999999999" x14ac:dyDescent="0.3">
      <c r="A15" s="43" t="s">
        <v>97</v>
      </c>
      <c r="B15" s="41"/>
      <c r="C15" s="41"/>
      <c r="D15" s="41"/>
      <c r="E15" s="41"/>
      <c r="F15" s="41"/>
      <c r="G15" s="41"/>
      <c r="H15" s="2"/>
      <c r="I15" s="2"/>
      <c r="J15" s="2"/>
    </row>
    <row r="16" spans="1:10" ht="17.399999999999999" x14ac:dyDescent="0.3">
      <c r="A16" s="43" t="s">
        <v>98</v>
      </c>
      <c r="B16" s="41"/>
      <c r="C16" s="41"/>
      <c r="D16" s="41"/>
      <c r="E16" s="41"/>
      <c r="F16" s="41"/>
      <c r="G16" s="41"/>
      <c r="H16" s="2"/>
      <c r="I16" s="2"/>
      <c r="J16" s="2"/>
    </row>
    <row r="17" spans="1:10" ht="17.399999999999999" x14ac:dyDescent="0.3">
      <c r="A17" s="43" t="s">
        <v>99</v>
      </c>
      <c r="B17" s="41"/>
      <c r="C17" s="44"/>
      <c r="D17" s="41"/>
      <c r="E17" s="41"/>
      <c r="F17" s="41"/>
      <c r="G17" s="43" t="s">
        <v>100</v>
      </c>
      <c r="H17" s="40"/>
      <c r="I17" s="40"/>
      <c r="J17" s="2"/>
    </row>
    <row r="18" spans="1:10" ht="17.399999999999999" x14ac:dyDescent="0.3">
      <c r="A18" s="43"/>
      <c r="B18" s="41"/>
      <c r="C18" s="44"/>
      <c r="D18" s="41"/>
      <c r="E18" s="41"/>
      <c r="F18" s="41"/>
      <c r="G18" s="43"/>
      <c r="H18" s="40"/>
      <c r="I18" s="40"/>
      <c r="J18" s="2"/>
    </row>
    <row r="19" spans="1:10" ht="18" thickBot="1" x14ac:dyDescent="0.35">
      <c r="A19" s="41"/>
      <c r="B19" s="41"/>
      <c r="C19" s="41"/>
      <c r="D19" s="41"/>
      <c r="E19" s="41"/>
      <c r="F19" s="41"/>
      <c r="G19" s="41"/>
      <c r="H19" s="40"/>
      <c r="I19" s="40"/>
      <c r="J19" s="2"/>
    </row>
    <row r="20" spans="1:10" ht="18" thickBot="1" x14ac:dyDescent="0.35">
      <c r="A20" s="43" t="s">
        <v>101</v>
      </c>
      <c r="B20" s="41"/>
      <c r="C20" s="41"/>
      <c r="D20" s="41"/>
      <c r="E20" s="41"/>
      <c r="F20" s="41"/>
      <c r="G20" s="45" t="s">
        <v>102</v>
      </c>
      <c r="H20" s="46" t="s">
        <v>103</v>
      </c>
      <c r="I20" s="47"/>
      <c r="J20" s="2"/>
    </row>
    <row r="21" spans="1:10" ht="18" thickBot="1" x14ac:dyDescent="0.35">
      <c r="A21" s="46" t="s">
        <v>104</v>
      </c>
      <c r="B21" s="48"/>
      <c r="C21" s="48"/>
      <c r="D21" s="48"/>
      <c r="E21" s="48"/>
      <c r="F21" s="48"/>
      <c r="G21" s="49"/>
      <c r="H21" s="50">
        <f>H22+H23+H24+H25</f>
        <v>3706000</v>
      </c>
      <c r="I21" s="51"/>
      <c r="J21" s="2"/>
    </row>
    <row r="22" spans="1:10" ht="17.399999999999999" x14ac:dyDescent="0.3">
      <c r="A22" s="52" t="s">
        <v>105</v>
      </c>
      <c r="B22" s="53"/>
      <c r="C22" s="53"/>
      <c r="D22" s="53"/>
      <c r="E22" s="53"/>
      <c r="F22" s="54" t="s">
        <v>106</v>
      </c>
      <c r="G22" s="54"/>
      <c r="H22" s="55">
        <f>Příjmy!G22</f>
        <v>2441000</v>
      </c>
      <c r="I22" s="56"/>
      <c r="J22" s="2"/>
    </row>
    <row r="23" spans="1:10" ht="17.399999999999999" x14ac:dyDescent="0.3">
      <c r="A23" s="57" t="s">
        <v>107</v>
      </c>
      <c r="B23" s="58"/>
      <c r="C23" s="58"/>
      <c r="D23" s="58"/>
      <c r="E23" s="58"/>
      <c r="F23" s="59" t="s">
        <v>108</v>
      </c>
      <c r="G23" s="59"/>
      <c r="H23" s="60">
        <f>Příjmy!G44</f>
        <v>690000</v>
      </c>
      <c r="I23" s="61"/>
      <c r="J23" s="2"/>
    </row>
    <row r="24" spans="1:10" ht="17.399999999999999" x14ac:dyDescent="0.3">
      <c r="A24" s="57" t="s">
        <v>109</v>
      </c>
      <c r="B24" s="58"/>
      <c r="C24" s="58"/>
      <c r="D24" s="58"/>
      <c r="E24" s="58"/>
      <c r="F24" s="59" t="s">
        <v>110</v>
      </c>
      <c r="G24" s="59"/>
      <c r="H24" s="60">
        <f>Příjmy!G49</f>
        <v>35000</v>
      </c>
      <c r="I24" s="61"/>
      <c r="J24" s="2"/>
    </row>
    <row r="25" spans="1:10" ht="18" thickBot="1" x14ac:dyDescent="0.35">
      <c r="A25" s="62" t="s">
        <v>111</v>
      </c>
      <c r="B25" s="63"/>
      <c r="C25" s="63"/>
      <c r="D25" s="63"/>
      <c r="E25" s="63"/>
      <c r="F25" s="64" t="s">
        <v>112</v>
      </c>
      <c r="G25" s="64"/>
      <c r="H25" s="65">
        <v>540000</v>
      </c>
      <c r="I25" s="66"/>
      <c r="J25" s="2"/>
    </row>
    <row r="26" spans="1:10" ht="18" thickBot="1" x14ac:dyDescent="0.35">
      <c r="A26" s="41"/>
      <c r="B26" s="41"/>
      <c r="C26" s="41"/>
      <c r="D26" s="41"/>
      <c r="E26" s="41"/>
      <c r="F26" s="41"/>
      <c r="G26" s="41"/>
      <c r="H26" s="67"/>
      <c r="I26" s="41"/>
      <c r="J26" s="2"/>
    </row>
    <row r="27" spans="1:10" ht="18" thickBot="1" x14ac:dyDescent="0.35">
      <c r="A27" s="46" t="s">
        <v>113</v>
      </c>
      <c r="B27" s="48"/>
      <c r="C27" s="48"/>
      <c r="D27" s="48"/>
      <c r="E27" s="48"/>
      <c r="F27" s="68"/>
      <c r="G27" s="48"/>
      <c r="H27" s="50">
        <f>H28+H29</f>
        <v>2584500</v>
      </c>
      <c r="I27" s="51"/>
      <c r="J27" s="2"/>
    </row>
    <row r="28" spans="1:10" ht="17.399999999999999" x14ac:dyDescent="0.3">
      <c r="A28" s="69" t="s">
        <v>114</v>
      </c>
      <c r="B28" s="70"/>
      <c r="C28" s="70"/>
      <c r="D28" s="70"/>
      <c r="E28" s="70"/>
      <c r="F28" s="71" t="s">
        <v>115</v>
      </c>
      <c r="G28" s="70"/>
      <c r="H28" s="55">
        <f>výdaje!G67</f>
        <v>2394500</v>
      </c>
      <c r="I28" s="72"/>
      <c r="J28" s="2"/>
    </row>
    <row r="29" spans="1:10" ht="18" thickBot="1" x14ac:dyDescent="0.35">
      <c r="A29" s="62" t="s">
        <v>116</v>
      </c>
      <c r="B29" s="63"/>
      <c r="C29" s="63"/>
      <c r="D29" s="63"/>
      <c r="E29" s="63"/>
      <c r="F29" s="64" t="s">
        <v>117</v>
      </c>
      <c r="G29" s="63"/>
      <c r="H29" s="65">
        <v>190000</v>
      </c>
      <c r="I29" s="66"/>
      <c r="J29" s="2"/>
    </row>
    <row r="30" spans="1:10" ht="18" thickBot="1" x14ac:dyDescent="0.35">
      <c r="A30" s="41"/>
      <c r="B30" s="41"/>
      <c r="C30" s="41"/>
      <c r="D30" s="41"/>
      <c r="E30" s="41"/>
      <c r="F30" s="41"/>
      <c r="G30" s="41"/>
      <c r="H30" s="84"/>
      <c r="I30" s="41"/>
      <c r="J30" s="2"/>
    </row>
    <row r="31" spans="1:10" ht="18" thickBot="1" x14ac:dyDescent="0.35">
      <c r="A31" s="46" t="s">
        <v>118</v>
      </c>
      <c r="B31" s="48"/>
      <c r="C31" s="48"/>
      <c r="D31" s="48"/>
      <c r="E31" s="48"/>
      <c r="F31" s="73"/>
      <c r="G31" s="49"/>
      <c r="H31" s="50">
        <f>H21-H27</f>
        <v>1121500</v>
      </c>
      <c r="I31" s="51"/>
      <c r="J31" s="2"/>
    </row>
    <row r="32" spans="1:10" ht="18" thickBot="1" x14ac:dyDescent="0.35">
      <c r="A32" s="41"/>
      <c r="B32" s="41"/>
      <c r="C32" s="41"/>
      <c r="D32" s="41"/>
      <c r="E32" s="41"/>
      <c r="F32" s="41"/>
      <c r="G32" s="41"/>
      <c r="H32" s="67"/>
      <c r="I32" s="41"/>
      <c r="J32" s="2"/>
    </row>
    <row r="33" spans="1:10" ht="18" thickBot="1" x14ac:dyDescent="0.35">
      <c r="A33" s="46" t="s">
        <v>119</v>
      </c>
      <c r="B33" s="48"/>
      <c r="C33" s="48"/>
      <c r="D33" s="48"/>
      <c r="E33" s="48"/>
      <c r="F33" s="48"/>
      <c r="G33" s="49"/>
      <c r="H33" s="74"/>
      <c r="I33" s="51"/>
      <c r="J33" s="2"/>
    </row>
    <row r="34" spans="1:10" ht="17.399999999999999" x14ac:dyDescent="0.3">
      <c r="A34" s="52" t="s">
        <v>120</v>
      </c>
      <c r="B34" s="53"/>
      <c r="C34" s="53"/>
      <c r="D34" s="53"/>
      <c r="E34" s="53"/>
      <c r="F34" s="54" t="s">
        <v>121</v>
      </c>
      <c r="G34" s="54">
        <v>8113</v>
      </c>
      <c r="H34" s="55">
        <v>0</v>
      </c>
      <c r="I34" s="56"/>
      <c r="J34" s="2"/>
    </row>
    <row r="35" spans="1:10" ht="17.399999999999999" x14ac:dyDescent="0.3">
      <c r="A35" s="57" t="s">
        <v>122</v>
      </c>
      <c r="B35" s="58"/>
      <c r="C35" s="58"/>
      <c r="D35" s="58"/>
      <c r="E35" s="58"/>
      <c r="F35" s="59" t="s">
        <v>121</v>
      </c>
      <c r="G35" s="59">
        <v>8114</v>
      </c>
      <c r="H35" s="60">
        <v>0</v>
      </c>
      <c r="I35" s="61"/>
      <c r="J35" s="2"/>
    </row>
    <row r="36" spans="1:10" ht="17.399999999999999" x14ac:dyDescent="0.3">
      <c r="A36" s="57" t="s">
        <v>123</v>
      </c>
      <c r="B36" s="58"/>
      <c r="C36" s="58"/>
      <c r="D36" s="58"/>
      <c r="E36" s="58"/>
      <c r="F36" s="59" t="s">
        <v>121</v>
      </c>
      <c r="G36" s="59">
        <v>8123</v>
      </c>
      <c r="H36" s="60">
        <v>0</v>
      </c>
      <c r="I36" s="61"/>
      <c r="J36" s="2"/>
    </row>
    <row r="37" spans="1:10" ht="17.399999999999999" x14ac:dyDescent="0.3">
      <c r="A37" s="57" t="s">
        <v>124</v>
      </c>
      <c r="B37" s="58"/>
      <c r="C37" s="58"/>
      <c r="D37" s="58"/>
      <c r="E37" s="58"/>
      <c r="F37" s="59" t="s">
        <v>121</v>
      </c>
      <c r="G37" s="59">
        <v>8124</v>
      </c>
      <c r="H37" s="101">
        <v>0</v>
      </c>
      <c r="I37" s="61"/>
      <c r="J37" s="2"/>
    </row>
    <row r="38" spans="1:10" ht="17.399999999999999" x14ac:dyDescent="0.3">
      <c r="A38" s="57" t="s">
        <v>125</v>
      </c>
      <c r="B38" s="58"/>
      <c r="C38" s="58"/>
      <c r="D38" s="58"/>
      <c r="E38" s="58"/>
      <c r="F38" s="59" t="s">
        <v>121</v>
      </c>
      <c r="G38" s="59">
        <v>8115</v>
      </c>
      <c r="H38" s="60">
        <f>H31</f>
        <v>1121500</v>
      </c>
      <c r="I38" s="61"/>
      <c r="J38" s="2"/>
    </row>
    <row r="39" spans="1:10" ht="18" x14ac:dyDescent="0.35">
      <c r="A39" s="3"/>
      <c r="B39" s="3"/>
      <c r="C39" s="3"/>
      <c r="D39" s="3"/>
      <c r="E39" s="3"/>
      <c r="F39" s="3"/>
      <c r="G39" s="3"/>
      <c r="H39" s="67"/>
      <c r="I39" s="3"/>
      <c r="J39" s="2"/>
    </row>
    <row r="40" spans="1:10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7.399999999999999" x14ac:dyDescent="0.3">
      <c r="A42" s="41"/>
      <c r="B42" s="41"/>
      <c r="C42" s="41"/>
      <c r="D42" s="41"/>
      <c r="E42" s="41"/>
      <c r="F42" s="41"/>
      <c r="G42" s="41"/>
      <c r="H42" s="41"/>
      <c r="I42" s="41"/>
      <c r="J42" s="2"/>
    </row>
    <row r="43" spans="1:10" x14ac:dyDescent="0.3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BF17-1AE3-4294-81A4-EDC925B92308}">
  <dimension ref="A1:I41"/>
  <sheetViews>
    <sheetView workbookViewId="0">
      <selection activeCell="B6" sqref="B6"/>
    </sheetView>
  </sheetViews>
  <sheetFormatPr defaultRowHeight="14.4" x14ac:dyDescent="0.3"/>
  <cols>
    <col min="1" max="1" width="48.33203125" customWidth="1"/>
    <col min="2" max="2" width="7.109375" customWidth="1"/>
    <col min="3" max="3" width="15.44140625" customWidth="1"/>
    <col min="4" max="4" width="5.88671875" customWidth="1"/>
    <col min="5" max="5" width="6" customWidth="1"/>
    <col min="6" max="6" width="11.33203125" customWidth="1"/>
    <col min="7" max="7" width="11.109375" customWidth="1"/>
    <col min="8" max="8" width="20.109375" customWidth="1"/>
    <col min="9" max="9" width="17.109375" customWidth="1"/>
  </cols>
  <sheetData>
    <row r="1" spans="1:9" x14ac:dyDescent="0.3">
      <c r="A1" s="40"/>
      <c r="B1" s="40"/>
      <c r="C1" s="40"/>
      <c r="D1" s="40"/>
      <c r="E1" s="40"/>
      <c r="F1" s="40"/>
      <c r="G1" s="40"/>
      <c r="H1" s="2"/>
      <c r="I1" s="2"/>
    </row>
    <row r="2" spans="1:9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18" x14ac:dyDescent="0.35">
      <c r="A3" s="3" t="s">
        <v>0</v>
      </c>
      <c r="B3" s="3" t="s">
        <v>1</v>
      </c>
      <c r="C3" s="3"/>
      <c r="D3" s="3"/>
      <c r="E3" s="3"/>
      <c r="F3" s="4" t="s">
        <v>94</v>
      </c>
      <c r="G3" s="4"/>
      <c r="H3" s="2"/>
      <c r="I3" s="2"/>
    </row>
    <row r="4" spans="1:9" ht="18" x14ac:dyDescent="0.35">
      <c r="A4" s="3"/>
      <c r="B4" s="3"/>
      <c r="C4" s="3"/>
      <c r="D4" s="3"/>
      <c r="E4" s="3"/>
      <c r="F4" s="4" t="s">
        <v>3</v>
      </c>
      <c r="G4" s="4"/>
      <c r="H4" s="2"/>
      <c r="I4" s="2"/>
    </row>
    <row r="5" spans="1:9" ht="18" x14ac:dyDescent="0.35">
      <c r="A5" s="3"/>
      <c r="B5" s="3"/>
      <c r="C5" s="3"/>
      <c r="D5" s="3"/>
      <c r="E5" s="3"/>
      <c r="F5" s="3"/>
      <c r="G5" s="3"/>
      <c r="H5" s="2"/>
      <c r="I5" s="2"/>
    </row>
    <row r="6" spans="1:9" ht="17.399999999999999" x14ac:dyDescent="0.3">
      <c r="A6" s="5"/>
      <c r="B6" s="5"/>
      <c r="C6" s="5"/>
      <c r="D6" s="5"/>
      <c r="E6" s="5"/>
      <c r="F6" s="5"/>
      <c r="G6" s="5"/>
      <c r="H6" s="2"/>
      <c r="I6" s="2"/>
    </row>
    <row r="7" spans="1:9" ht="18" customHeight="1" x14ac:dyDescent="0.3">
      <c r="A7" s="41"/>
      <c r="B7" s="41"/>
      <c r="C7" s="41"/>
      <c r="D7" s="41"/>
      <c r="E7" s="41"/>
      <c r="F7" s="41"/>
      <c r="G7" s="41"/>
      <c r="H7" s="2"/>
      <c r="I7" s="2"/>
    </row>
    <row r="8" spans="1:9" ht="17.399999999999999" x14ac:dyDescent="0.3">
      <c r="A8" s="102"/>
      <c r="B8" s="102"/>
      <c r="C8" s="102"/>
      <c r="D8" s="102"/>
      <c r="E8" s="102"/>
      <c r="F8" s="102"/>
      <c r="G8" s="102"/>
      <c r="H8" s="2"/>
      <c r="I8" s="2"/>
    </row>
    <row r="9" spans="1:9" ht="18" x14ac:dyDescent="0.35">
      <c r="A9" s="3"/>
      <c r="B9" s="3"/>
      <c r="C9" s="3"/>
      <c r="D9" s="3"/>
      <c r="E9" s="3"/>
      <c r="F9" s="3"/>
      <c r="G9" s="3"/>
      <c r="H9" s="2"/>
      <c r="I9" s="2"/>
    </row>
    <row r="10" spans="1:9" ht="18" x14ac:dyDescent="0.35">
      <c r="A10" s="3"/>
      <c r="B10" s="3"/>
      <c r="C10" s="3"/>
      <c r="D10" s="3"/>
      <c r="E10" s="3"/>
      <c r="F10" s="3"/>
      <c r="G10" s="3"/>
      <c r="H10" s="2"/>
      <c r="I10" s="2"/>
    </row>
    <row r="11" spans="1:9" ht="18" x14ac:dyDescent="0.35">
      <c r="A11" s="43" t="s">
        <v>95</v>
      </c>
      <c r="B11" s="3"/>
      <c r="C11" s="3"/>
      <c r="D11" s="3"/>
      <c r="E11" s="3"/>
      <c r="F11" s="3"/>
      <c r="G11" s="3"/>
      <c r="H11" s="2"/>
      <c r="I11" s="2"/>
    </row>
    <row r="12" spans="1:9" ht="18" x14ac:dyDescent="0.35">
      <c r="A12" s="3"/>
      <c r="B12" s="41"/>
      <c r="C12" s="41"/>
      <c r="D12" s="41"/>
      <c r="E12" s="41"/>
      <c r="F12" s="41"/>
      <c r="G12" s="41"/>
      <c r="H12" s="2"/>
      <c r="I12" s="2"/>
    </row>
    <row r="13" spans="1:9" ht="17.399999999999999" x14ac:dyDescent="0.3">
      <c r="A13" s="41"/>
      <c r="B13" s="41"/>
      <c r="C13" s="41"/>
      <c r="D13" s="41"/>
      <c r="E13" s="41"/>
      <c r="F13" s="41"/>
      <c r="G13" s="41"/>
      <c r="H13" s="2"/>
      <c r="I13" s="2"/>
    </row>
    <row r="14" spans="1:9" ht="17.399999999999999" x14ac:dyDescent="0.3">
      <c r="A14" s="43" t="s">
        <v>96</v>
      </c>
      <c r="B14" s="41"/>
      <c r="C14" s="103"/>
      <c r="D14" s="41"/>
      <c r="E14" s="41"/>
      <c r="F14" s="41"/>
      <c r="G14" s="41"/>
      <c r="H14" s="2"/>
      <c r="I14" s="2"/>
    </row>
    <row r="15" spans="1:9" ht="17.399999999999999" x14ac:dyDescent="0.3">
      <c r="A15" s="43" t="s">
        <v>97</v>
      </c>
      <c r="B15" s="41"/>
      <c r="C15" s="41"/>
      <c r="D15" s="41"/>
      <c r="E15" s="41"/>
      <c r="F15" s="41"/>
      <c r="G15" s="41"/>
      <c r="H15" s="2"/>
      <c r="I15" s="2"/>
    </row>
    <row r="16" spans="1:9" ht="17.399999999999999" x14ac:dyDescent="0.3">
      <c r="A16" s="43" t="s">
        <v>98</v>
      </c>
      <c r="B16" s="41"/>
      <c r="C16" s="41"/>
      <c r="D16" s="41"/>
      <c r="E16" s="41"/>
      <c r="F16" s="41"/>
      <c r="G16" s="41"/>
      <c r="H16" s="2"/>
      <c r="I16" s="2"/>
    </row>
    <row r="17" spans="1:9" ht="17.399999999999999" x14ac:dyDescent="0.3">
      <c r="A17" s="43"/>
      <c r="B17" s="41"/>
      <c r="C17" s="44"/>
      <c r="D17" s="41"/>
      <c r="E17" s="41"/>
      <c r="F17" s="41"/>
      <c r="G17" s="43" t="s">
        <v>100</v>
      </c>
      <c r="H17" s="40"/>
      <c r="I17" s="40"/>
    </row>
    <row r="18" spans="1:9" ht="17.399999999999999" x14ac:dyDescent="0.3">
      <c r="A18" s="43"/>
      <c r="B18" s="41"/>
      <c r="C18" s="44"/>
      <c r="D18" s="41"/>
      <c r="E18" s="41"/>
      <c r="F18" s="41"/>
      <c r="G18" s="43"/>
      <c r="H18" s="40"/>
      <c r="I18" s="40"/>
    </row>
    <row r="19" spans="1:9" ht="18" thickBot="1" x14ac:dyDescent="0.35">
      <c r="A19" s="41"/>
      <c r="B19" s="41"/>
      <c r="C19" s="41"/>
      <c r="D19" s="41"/>
      <c r="E19" s="41"/>
      <c r="F19" s="41"/>
      <c r="G19" s="41"/>
      <c r="H19" s="40"/>
      <c r="I19" s="40"/>
    </row>
    <row r="20" spans="1:9" ht="18" thickBot="1" x14ac:dyDescent="0.35">
      <c r="A20" s="43" t="s">
        <v>101</v>
      </c>
      <c r="B20" s="41"/>
      <c r="C20" s="41"/>
      <c r="D20" s="41"/>
      <c r="E20" s="41"/>
      <c r="F20" s="41"/>
      <c r="G20" s="46" t="s">
        <v>102</v>
      </c>
      <c r="H20" s="45" t="s">
        <v>103</v>
      </c>
      <c r="I20" s="75"/>
    </row>
    <row r="21" spans="1:9" ht="18" thickBot="1" x14ac:dyDescent="0.35">
      <c r="A21" s="46" t="s">
        <v>104</v>
      </c>
      <c r="B21" s="48"/>
      <c r="C21" s="48"/>
      <c r="D21" s="48"/>
      <c r="E21" s="48"/>
      <c r="F21" s="48"/>
      <c r="G21" s="49"/>
      <c r="H21" s="50">
        <f>H22+H23+H24+H25</f>
        <v>3706000</v>
      </c>
      <c r="I21" s="70"/>
    </row>
    <row r="22" spans="1:9" ht="17.399999999999999" x14ac:dyDescent="0.3">
      <c r="A22" s="52" t="s">
        <v>105</v>
      </c>
      <c r="B22" s="53"/>
      <c r="C22" s="53"/>
      <c r="D22" s="53"/>
      <c r="E22" s="53"/>
      <c r="F22" s="54" t="s">
        <v>106</v>
      </c>
      <c r="G22" s="76"/>
      <c r="H22" s="77">
        <f>Příjmy!G22</f>
        <v>2441000</v>
      </c>
      <c r="I22" s="70"/>
    </row>
    <row r="23" spans="1:9" ht="17.399999999999999" x14ac:dyDescent="0.3">
      <c r="A23" s="57" t="s">
        <v>107</v>
      </c>
      <c r="B23" s="58"/>
      <c r="C23" s="58"/>
      <c r="D23" s="58"/>
      <c r="E23" s="58"/>
      <c r="F23" s="59" t="s">
        <v>108</v>
      </c>
      <c r="G23" s="78"/>
      <c r="H23" s="79">
        <f>Příjmy!G44</f>
        <v>690000</v>
      </c>
      <c r="I23" s="70"/>
    </row>
    <row r="24" spans="1:9" ht="17.399999999999999" x14ac:dyDescent="0.3">
      <c r="A24" s="57" t="s">
        <v>109</v>
      </c>
      <c r="B24" s="58"/>
      <c r="C24" s="58"/>
      <c r="D24" s="58"/>
      <c r="E24" s="58"/>
      <c r="F24" s="59" t="s">
        <v>110</v>
      </c>
      <c r="G24" s="78"/>
      <c r="H24" s="79">
        <f>Příjmy!G49</f>
        <v>35000</v>
      </c>
      <c r="I24" s="70"/>
    </row>
    <row r="25" spans="1:9" ht="18" thickBot="1" x14ac:dyDescent="0.35">
      <c r="A25" s="62" t="s">
        <v>111</v>
      </c>
      <c r="B25" s="63"/>
      <c r="C25" s="63"/>
      <c r="D25" s="63"/>
      <c r="E25" s="63"/>
      <c r="F25" s="64" t="s">
        <v>112</v>
      </c>
      <c r="G25" s="80"/>
      <c r="H25" s="81">
        <v>540000</v>
      </c>
      <c r="I25" s="70"/>
    </row>
    <row r="26" spans="1:9" ht="18" thickBot="1" x14ac:dyDescent="0.35">
      <c r="A26" s="41"/>
      <c r="B26" s="41"/>
      <c r="C26" s="41"/>
      <c r="D26" s="41"/>
      <c r="E26" s="41"/>
      <c r="F26" s="41"/>
      <c r="G26" s="41"/>
      <c r="H26" s="67"/>
      <c r="I26" s="70"/>
    </row>
    <row r="27" spans="1:9" ht="18" thickBot="1" x14ac:dyDescent="0.35">
      <c r="A27" s="46" t="s">
        <v>113</v>
      </c>
      <c r="B27" s="48"/>
      <c r="C27" s="48"/>
      <c r="D27" s="48"/>
      <c r="E27" s="48"/>
      <c r="F27" s="68"/>
      <c r="G27" s="48"/>
      <c r="H27" s="50">
        <f>H28+H29</f>
        <v>2584500</v>
      </c>
      <c r="I27" s="70"/>
    </row>
    <row r="28" spans="1:9" ht="17.399999999999999" x14ac:dyDescent="0.3">
      <c r="A28" s="69" t="s">
        <v>114</v>
      </c>
      <c r="B28" s="70"/>
      <c r="C28" s="70"/>
      <c r="D28" s="70"/>
      <c r="E28" s="70"/>
      <c r="F28" s="71" t="s">
        <v>115</v>
      </c>
      <c r="G28" s="70"/>
      <c r="H28" s="77">
        <f>výdaje!G67</f>
        <v>2394500</v>
      </c>
      <c r="I28" s="70"/>
    </row>
    <row r="29" spans="1:9" ht="18" thickBot="1" x14ac:dyDescent="0.35">
      <c r="A29" s="62" t="s">
        <v>116</v>
      </c>
      <c r="B29" s="63"/>
      <c r="C29" s="63"/>
      <c r="D29" s="63"/>
      <c r="E29" s="63"/>
      <c r="F29" s="64" t="s">
        <v>117</v>
      </c>
      <c r="G29" s="63"/>
      <c r="H29" s="81">
        <v>190000</v>
      </c>
      <c r="I29" s="70"/>
    </row>
    <row r="30" spans="1:9" ht="18" thickBot="1" x14ac:dyDescent="0.35">
      <c r="A30" s="41"/>
      <c r="B30" s="41"/>
      <c r="C30" s="41"/>
      <c r="D30" s="41"/>
      <c r="E30" s="41"/>
      <c r="F30" s="41"/>
      <c r="G30" s="41"/>
      <c r="H30" s="67"/>
      <c r="I30" s="70"/>
    </row>
    <row r="31" spans="1:9" ht="18" thickBot="1" x14ac:dyDescent="0.35">
      <c r="A31" s="46" t="s">
        <v>118</v>
      </c>
      <c r="B31" s="48"/>
      <c r="C31" s="48"/>
      <c r="D31" s="48"/>
      <c r="E31" s="48"/>
      <c r="F31" s="73"/>
      <c r="G31" s="49"/>
      <c r="H31" s="50">
        <f>H21-H27</f>
        <v>1121500</v>
      </c>
      <c r="I31" s="70"/>
    </row>
    <row r="32" spans="1:9" ht="18" thickBot="1" x14ac:dyDescent="0.35">
      <c r="A32" s="41"/>
      <c r="B32" s="41"/>
      <c r="C32" s="41"/>
      <c r="D32" s="41"/>
      <c r="E32" s="41"/>
      <c r="F32" s="41"/>
      <c r="G32" s="41"/>
      <c r="H32" s="67"/>
      <c r="I32" s="70"/>
    </row>
    <row r="33" spans="1:9" ht="18" thickBot="1" x14ac:dyDescent="0.35">
      <c r="A33" s="46" t="s">
        <v>119</v>
      </c>
      <c r="B33" s="48"/>
      <c r="C33" s="48"/>
      <c r="D33" s="48"/>
      <c r="E33" s="48"/>
      <c r="F33" s="48"/>
      <c r="G33" s="49"/>
      <c r="H33" s="74"/>
      <c r="I33" s="70"/>
    </row>
    <row r="34" spans="1:9" ht="17.399999999999999" x14ac:dyDescent="0.3">
      <c r="A34" s="52" t="s">
        <v>120</v>
      </c>
      <c r="B34" s="53"/>
      <c r="C34" s="53"/>
      <c r="D34" s="53"/>
      <c r="E34" s="53"/>
      <c r="F34" s="54" t="s">
        <v>121</v>
      </c>
      <c r="G34" s="76">
        <v>8113</v>
      </c>
      <c r="H34" s="82">
        <v>0</v>
      </c>
      <c r="I34" s="70"/>
    </row>
    <row r="35" spans="1:9" ht="17.399999999999999" x14ac:dyDescent="0.3">
      <c r="A35" s="57" t="s">
        <v>122</v>
      </c>
      <c r="B35" s="58"/>
      <c r="C35" s="58"/>
      <c r="D35" s="58"/>
      <c r="E35" s="58"/>
      <c r="F35" s="59" t="s">
        <v>121</v>
      </c>
      <c r="G35" s="78">
        <v>8114</v>
      </c>
      <c r="H35" s="79">
        <v>0</v>
      </c>
      <c r="I35" s="70"/>
    </row>
    <row r="36" spans="1:9" ht="17.399999999999999" x14ac:dyDescent="0.3">
      <c r="A36" s="57" t="s">
        <v>123</v>
      </c>
      <c r="B36" s="58"/>
      <c r="C36" s="58"/>
      <c r="D36" s="58"/>
      <c r="E36" s="58"/>
      <c r="F36" s="59" t="s">
        <v>121</v>
      </c>
      <c r="G36" s="78">
        <v>8123</v>
      </c>
      <c r="H36" s="79">
        <v>0</v>
      </c>
      <c r="I36" s="70"/>
    </row>
    <row r="37" spans="1:9" ht="17.399999999999999" x14ac:dyDescent="0.3">
      <c r="A37" s="57" t="s">
        <v>124</v>
      </c>
      <c r="B37" s="58"/>
      <c r="C37" s="58"/>
      <c r="D37" s="58"/>
      <c r="E37" s="58"/>
      <c r="F37" s="59" t="s">
        <v>121</v>
      </c>
      <c r="G37" s="78">
        <v>8124</v>
      </c>
      <c r="H37" s="83">
        <v>0</v>
      </c>
      <c r="I37" s="70"/>
    </row>
    <row r="38" spans="1:9" ht="17.399999999999999" x14ac:dyDescent="0.3">
      <c r="A38" s="57" t="s">
        <v>125</v>
      </c>
      <c r="B38" s="58"/>
      <c r="C38" s="58"/>
      <c r="D38" s="58"/>
      <c r="E38" s="58"/>
      <c r="F38" s="59" t="s">
        <v>121</v>
      </c>
      <c r="G38" s="78">
        <v>8115</v>
      </c>
      <c r="H38" s="60">
        <f>H31</f>
        <v>1121500</v>
      </c>
      <c r="I38" s="70"/>
    </row>
    <row r="39" spans="1:9" ht="18" x14ac:dyDescent="0.35">
      <c r="A39" s="3"/>
      <c r="B39" s="3"/>
      <c r="C39" s="3"/>
      <c r="D39" s="3"/>
      <c r="E39" s="3"/>
      <c r="F39" s="3"/>
      <c r="G39" s="3"/>
      <c r="H39" s="67"/>
      <c r="I39" s="3"/>
    </row>
    <row r="40" spans="1:9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3">
      <c r="A41" s="2"/>
      <c r="B41" s="2"/>
      <c r="C41" s="2"/>
      <c r="D41" s="2"/>
      <c r="E41" s="2"/>
      <c r="F41" s="2"/>
      <c r="G41" s="2"/>
      <c r="H41" s="2"/>
      <c r="I41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Příjmy</vt:lpstr>
      <vt:lpstr>výdaje</vt:lpstr>
      <vt:lpstr>návrh rozpočtu</vt:lpstr>
      <vt:lpstr>rekapitulace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2022-11-30T19:01:26Z</dcterms:modified>
</cp:coreProperties>
</file>